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pmgindia365-my.sharepoint.com/personal/trinathkoganti_kpmg_com/Documents/36. Telangana Power Utilities/ARR/Distribution Business/FY 27 filing/ARR/TGSPDCL/"/>
    </mc:Choice>
  </mc:AlternateContent>
  <xr:revisionPtr revIDLastSave="97" documentId="8_{3B895330-EF26-45E6-963B-6D01C4C35E4F}" xr6:coauthVersionLast="47" xr6:coauthVersionMax="47" xr10:uidLastSave="{5D623429-F245-4A69-8212-5C3C92FDBD8E}"/>
  <bookViews>
    <workbookView xWindow="-96" yWindow="0" windowWidth="11712" windowHeight="12336" xr2:uid="{E6ED936E-5C79-4F71-8F92-5115E4323D34}"/>
  </bookViews>
  <sheets>
    <sheet name="SP_Wheeling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_Apr03">[1]Newabstract!#REF!</definedName>
    <definedName name="___Apr04">[1]Newabstract!#REF!</definedName>
    <definedName name="___Apr05">[1]Newabstract!#REF!</definedName>
    <definedName name="___Apr06">[1]Newabstract!#REF!</definedName>
    <definedName name="___Apr07">[1]Newabstract!#REF!</definedName>
    <definedName name="___Apr08">[1]Newabstract!#REF!</definedName>
    <definedName name="___Apr09">[1]Newabstract!#REF!</definedName>
    <definedName name="___Apr10">[1]Newabstract!#REF!</definedName>
    <definedName name="___Apr11">[1]Newabstract!#REF!</definedName>
    <definedName name="___Apr13">[1]Newabstract!#REF!</definedName>
    <definedName name="___Apr14">[1]Newabstract!#REF!</definedName>
    <definedName name="___Apr15">[1]Newabstract!#REF!</definedName>
    <definedName name="___Apr16">[1]Newabstract!#REF!</definedName>
    <definedName name="___Apr17">[1]Newabstract!#REF!</definedName>
    <definedName name="___Apr20">[1]Newabstract!#REF!</definedName>
    <definedName name="___Apr21">[1]Newabstract!#REF!</definedName>
    <definedName name="___Apr22">[1]Newabstract!#REF!</definedName>
    <definedName name="___Apr23">[1]Newabstract!#REF!</definedName>
    <definedName name="___Apr24">[1]Newabstract!#REF!</definedName>
    <definedName name="___Apr27">[1]Newabstract!#REF!</definedName>
    <definedName name="___Apr28">[1]Newabstract!#REF!</definedName>
    <definedName name="___Apr29">[1]Newabstract!#REF!</definedName>
    <definedName name="___Apr30">[1]Newabstract!#REF!</definedName>
    <definedName name="___Mar06">[1]Newabstract!#REF!</definedName>
    <definedName name="___Mar09">[1]Newabstract!#REF!</definedName>
    <definedName name="___Mar10">[1]Newabstract!#REF!</definedName>
    <definedName name="___Mar11">[1]Newabstract!#REF!</definedName>
    <definedName name="___Mar12">[1]Newabstract!#REF!</definedName>
    <definedName name="___Mar13">[1]Newabstract!#REF!</definedName>
    <definedName name="___Mar16">[1]Newabstract!#REF!</definedName>
    <definedName name="___Mar17">[1]Newabstract!#REF!</definedName>
    <definedName name="___Mar18">[1]Newabstract!#REF!</definedName>
    <definedName name="___Mar19">[1]Newabstract!#REF!</definedName>
    <definedName name="___Mar20">[1]Newabstract!#REF!</definedName>
    <definedName name="___Mar23">[1]Newabstract!#REF!</definedName>
    <definedName name="___Mar24">[1]Newabstract!#REF!</definedName>
    <definedName name="___Mar25">[1]Newabstract!#REF!</definedName>
    <definedName name="___Mar26">[1]Newabstract!#REF!</definedName>
    <definedName name="___Mar27">[1]Newabstract!#REF!</definedName>
    <definedName name="___Mar28">[1]Newabstract!#REF!</definedName>
    <definedName name="___Mar30">[1]Newabstract!#REF!</definedName>
    <definedName name="___Mar31">[1]Newabstract!#REF!</definedName>
    <definedName name="__A1000000">#REF!</definedName>
    <definedName name="__Apr02">'[2]MO EY'!$A$11:$F$45</definedName>
    <definedName name="__BSD1">#REF!</definedName>
    <definedName name="__BSD2">#REF!</definedName>
    <definedName name="__IED1">#REF!</definedName>
    <definedName name="__IED2">#REF!</definedName>
    <definedName name="__s1" localSheetId="0" hidden="1">{"pl_t&amp;d",#N/A,FALSE,"p&amp;l_t&amp;D_01_02 (2)"}</definedName>
    <definedName name="__s1" hidden="1">{"pl_t&amp;d",#N/A,FALSE,"p&amp;l_t&amp;D_01_02 (2)"}</definedName>
    <definedName name="_A1000000">#REF!</definedName>
    <definedName name="_Apr02">[1]Newabstract!#REF!</definedName>
    <definedName name="_Apr03">[1]Newabstract!#REF!</definedName>
    <definedName name="_Apr04">[1]Newabstract!#REF!</definedName>
    <definedName name="_Apr05">[1]Newabstract!#REF!</definedName>
    <definedName name="_Apr06">[1]Newabstract!#REF!</definedName>
    <definedName name="_Apr07">[1]Newabstract!#REF!</definedName>
    <definedName name="_Apr08">[1]Newabstract!#REF!</definedName>
    <definedName name="_Apr09">[1]Newabstract!#REF!</definedName>
    <definedName name="_Apr10">[1]Newabstract!#REF!</definedName>
    <definedName name="_Apr11">[1]Newabstract!#REF!</definedName>
    <definedName name="_Apr13">[1]Newabstract!#REF!</definedName>
    <definedName name="_Apr14">[1]Newabstract!#REF!</definedName>
    <definedName name="_Apr15">[1]Newabstract!#REF!</definedName>
    <definedName name="_Apr16">[1]Newabstract!#REF!</definedName>
    <definedName name="_Apr17">[1]Newabstract!#REF!</definedName>
    <definedName name="_Apr20">[1]Newabstract!#REF!</definedName>
    <definedName name="_Apr21">[1]Newabstract!#REF!</definedName>
    <definedName name="_Apr22">[1]Newabstract!#REF!</definedName>
    <definedName name="_Apr23">[1]Newabstract!#REF!</definedName>
    <definedName name="_Apr24">[1]Newabstract!#REF!</definedName>
    <definedName name="_Apr27">[1]Newabstract!#REF!</definedName>
    <definedName name="_Apr28">[1]Newabstract!#REF!</definedName>
    <definedName name="_Apr29">[1]Newabstract!#REF!</definedName>
    <definedName name="_Apr30">[1]Newabstract!#REF!</definedName>
    <definedName name="_Aug02">'[2]MO EY'!$AC$11:$AH$45</definedName>
    <definedName name="_B1" localSheetId="0" hidden="1">{"pl_t&amp;d",#N/A,FALSE,"p&amp;l_t&amp;D_01_02 (2)"}</definedName>
    <definedName name="_B1" hidden="1">{"pl_t&amp;d",#N/A,FALSE,"p&amp;l_t&amp;D_01_02 (2)"}</definedName>
    <definedName name="_BSD1">#REF!</definedName>
    <definedName name="_BSD2">#REF!</definedName>
    <definedName name="_Dec01">'[2]MO CY'!$O$11:$T$45</definedName>
    <definedName name="_Dec02">'[2]MO EY'!$BE$11:$BJ$45</definedName>
    <definedName name="_Feb02">'[2]MO CY'!$AC$11:$AH$45</definedName>
    <definedName name="_Feb03">'[2]MO EY'!$BS$11:$BX$45</definedName>
    <definedName name="_IED1">#REF!</definedName>
    <definedName name="_IED2">#REF!</definedName>
    <definedName name="_j3" localSheetId="0" hidden="1">{"pl_t&amp;d",#N/A,FALSE,"p&amp;l_t&amp;D_01_02 (2)"}</definedName>
    <definedName name="_j3" hidden="1">{"pl_t&amp;d",#N/A,FALSE,"p&amp;l_t&amp;D_01_02 (2)"}</definedName>
    <definedName name="_j4" localSheetId="0" hidden="1">{"pl_t&amp;d",#N/A,FALSE,"p&amp;l_t&amp;D_01_02 (2)"}</definedName>
    <definedName name="_j4" hidden="1">{"pl_t&amp;d",#N/A,FALSE,"p&amp;l_t&amp;D_01_02 (2)"}</definedName>
    <definedName name="_j5" localSheetId="0" hidden="1">{"pl_t&amp;d",#N/A,FALSE,"p&amp;l_t&amp;D_01_02 (2)"}</definedName>
    <definedName name="_j5" hidden="1">{"pl_t&amp;d",#N/A,FALSE,"p&amp;l_t&amp;D_01_02 (2)"}</definedName>
    <definedName name="_Jan02">'[2]MO CY'!$V$11:$AA$45</definedName>
    <definedName name="_Jan03">'[2]MO EY'!$BL$11:$BQ$45</definedName>
    <definedName name="_Jul02">'[2]MO EY'!$V$11:$AA$45</definedName>
    <definedName name="_Jun02">'[2]MO EY'!$O$11:$T$45</definedName>
    <definedName name="_k1" localSheetId="0" hidden="1">{"pl_t&amp;d",#N/A,FALSE,"p&amp;l_t&amp;D_01_02 (2)"}</definedName>
    <definedName name="_k1" hidden="1">{"pl_t&amp;d",#N/A,FALSE,"p&amp;l_t&amp;D_01_02 (2)"}</definedName>
    <definedName name="_Mar02">'[2]MO CY'!$AJ$11:$AO$45</definedName>
    <definedName name="_Mar03">'[2]MO EY'!$BZ$11:$CE$45</definedName>
    <definedName name="_Mar06">[1]Newabstract!#REF!</definedName>
    <definedName name="_Mar09">[1]Newabstract!#REF!</definedName>
    <definedName name="_Mar10">[1]Newabstract!#REF!</definedName>
    <definedName name="_Mar11">[1]Newabstract!#REF!</definedName>
    <definedName name="_Mar12">[1]Newabstract!#REF!</definedName>
    <definedName name="_Mar13">[1]Newabstract!#REF!</definedName>
    <definedName name="_Mar16">[1]Newabstract!#REF!</definedName>
    <definedName name="_Mar17">[1]Newabstract!#REF!</definedName>
    <definedName name="_Mar18">[1]Newabstract!#REF!</definedName>
    <definedName name="_Mar19">[1]Newabstract!#REF!</definedName>
    <definedName name="_Mar20">[1]Newabstract!#REF!</definedName>
    <definedName name="_Mar23">[1]Newabstract!#REF!</definedName>
    <definedName name="_Mar24">[1]Newabstract!#REF!</definedName>
    <definedName name="_Mar25">[1]Newabstract!#REF!</definedName>
    <definedName name="_Mar26">[1]Newabstract!#REF!</definedName>
    <definedName name="_Mar27">[1]Newabstract!#REF!</definedName>
    <definedName name="_Mar28">[1]Newabstract!#REF!</definedName>
    <definedName name="_Mar30">[1]Newabstract!#REF!</definedName>
    <definedName name="_Mar31">[1]Newabstract!#REF!</definedName>
    <definedName name="_May02">'[2]MO EY'!$H$11:$M$45</definedName>
    <definedName name="_no1" localSheetId="0" hidden="1">{"pl_t&amp;d",#N/A,FALSE,"p&amp;l_t&amp;D_01_02 (2)"}</definedName>
    <definedName name="_no1" hidden="1">{"pl_t&amp;d",#N/A,FALSE,"p&amp;l_t&amp;D_01_02 (2)"}</definedName>
    <definedName name="_not1" localSheetId="0" hidden="1">{"pl_t&amp;d",#N/A,FALSE,"p&amp;l_t&amp;D_01_02 (2)"}</definedName>
    <definedName name="_not1" hidden="1">{"pl_t&amp;d",#N/A,FALSE,"p&amp;l_t&amp;D_01_02 (2)"}</definedName>
    <definedName name="_Nov01">'[2]MO CY'!$H$11:$M$45</definedName>
    <definedName name="_Nov02">'[2]MO EY'!$AX$11:$BC$45</definedName>
    <definedName name="_Oct01">'[2]MO CY'!$A$11:$F$45</definedName>
    <definedName name="_Oct02">'[2]MO EY'!$AQ$11:$AV$45</definedName>
    <definedName name="_p1" localSheetId="0" hidden="1">{"pl_t&amp;d",#N/A,FALSE,"p&amp;l_t&amp;D_01_02 (2)"}</definedName>
    <definedName name="_p1" hidden="1">{"pl_t&amp;d",#N/A,FALSE,"p&amp;l_t&amp;D_01_02 (2)"}</definedName>
    <definedName name="_p2" localSheetId="0" hidden="1">{"pl_td_01_02",#N/A,FALSE,"p&amp;l_t&amp;D_01_02 (2)"}</definedName>
    <definedName name="_p2" hidden="1">{"pl_td_01_02",#N/A,FALSE,"p&amp;l_t&amp;D_01_02 (2)"}</definedName>
    <definedName name="_p3" localSheetId="0" hidden="1">{"pl_t&amp;d",#N/A,FALSE,"p&amp;l_t&amp;D_01_02 (2)"}</definedName>
    <definedName name="_p3" hidden="1">{"pl_t&amp;d",#N/A,FALSE,"p&amp;l_t&amp;D_01_02 (2)"}</definedName>
    <definedName name="_p4" localSheetId="0" hidden="1">{"pl_t&amp;d",#N/A,FALSE,"p&amp;l_t&amp;D_01_02 (2)"}</definedName>
    <definedName name="_p4" hidden="1">{"pl_t&amp;d",#N/A,FALSE,"p&amp;l_t&amp;D_01_02 (2)"}</definedName>
    <definedName name="_q2" localSheetId="0" hidden="1">{"pl_t&amp;d",#N/A,FALSE,"p&amp;l_t&amp;D_01_02 (2)"}</definedName>
    <definedName name="_q2" hidden="1">{"pl_t&amp;d",#N/A,FALSE,"p&amp;l_t&amp;D_01_02 (2)"}</definedName>
    <definedName name="_q3" localSheetId="0" hidden="1">{"pl_t&amp;d",#N/A,FALSE,"p&amp;l_t&amp;D_01_02 (2)"}</definedName>
    <definedName name="_q3" hidden="1">{"pl_t&amp;d",#N/A,FALSE,"p&amp;l_t&amp;D_01_02 (2)"}</definedName>
    <definedName name="_s1" localSheetId="0" hidden="1">{"pl_t&amp;d",#N/A,FALSE,"p&amp;l_t&amp;D_01_02 (2)"}</definedName>
    <definedName name="_s1" hidden="1">{"pl_t&amp;d",#N/A,FALSE,"p&amp;l_t&amp;D_01_02 (2)"}</definedName>
    <definedName name="_s2" localSheetId="0" hidden="1">{"pl_t&amp;d",#N/A,FALSE,"p&amp;l_t&amp;D_01_02 (2)"}</definedName>
    <definedName name="_s2" hidden="1">{"pl_t&amp;d",#N/A,FALSE,"p&amp;l_t&amp;D_01_02 (2)"}</definedName>
    <definedName name="_Sep02">'[2]MO EY'!$AJ$11:$AO$45</definedName>
    <definedName name="a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a" localSheetId="0" hidden="1">{"pl_t&amp;d",#N/A,FALSE,"p&amp;l_t&amp;D_01_02 (2)"}</definedName>
    <definedName name="aa" hidden="1">{"pl_t&amp;d",#N/A,FALSE,"p&amp;l_t&amp;D_01_02 (2)"}</definedName>
    <definedName name="abb" localSheetId="0" hidden="1">{"pl_t&amp;d",#N/A,FALSE,"p&amp;l_t&amp;D_01_02 (2)"}</definedName>
    <definedName name="abb" hidden="1">{"pl_t&amp;d",#N/A,FALSE,"p&amp;l_t&amp;D_01_02 (2)"}</definedName>
    <definedName name="abc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stractsales">#REF!</definedName>
    <definedName name="abx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db" localSheetId="0" hidden="1">{"pl_t&amp;d",#N/A,FALSE,"p&amp;l_t&amp;D_01_02 (2)"}</definedName>
    <definedName name="adb" hidden="1">{"pl_t&amp;d",#N/A,FALSE,"p&amp;l_t&amp;D_01_02 (2)"}</definedName>
    <definedName name="adherance" localSheetId="0" hidden="1">{"pl_t&amp;d",#N/A,FALSE,"p&amp;l_t&amp;D_01_02 (2)"}</definedName>
    <definedName name="adherance" hidden="1">{"pl_t&amp;d",#N/A,FALSE,"p&amp;l_t&amp;D_01_02 (2)"}</definedName>
    <definedName name="agri">#REF!</definedName>
    <definedName name="ALL_EXP">#REF!</definedName>
    <definedName name="amar" localSheetId="0" hidden="1">{"pl_t&amp;d",#N/A,FALSE,"p&amp;l_t&amp;D_01_02 (2)"}</definedName>
    <definedName name="amar" hidden="1">{"pl_t&amp;d",#N/A,FALSE,"p&amp;l_t&amp;D_01_02 (2)"}</definedName>
    <definedName name="AMARNATH" localSheetId="0" hidden="1">{"pl_t&amp;d",#N/A,FALSE,"p&amp;l_t&amp;D_01_02 (2)"}</definedName>
    <definedName name="AMARNATH" hidden="1">{"pl_t&amp;d",#N/A,FALSE,"p&amp;l_t&amp;D_01_02 (2)"}</definedName>
    <definedName name="an" localSheetId="0" hidden="1">{"pl_t&amp;d",#N/A,FALSE,"p&amp;l_t&amp;D_01_02 (2)"}</definedName>
    <definedName name="an" hidden="1">{"pl_t&amp;d",#N/A,FALSE,"p&amp;l_t&amp;D_01_02 (2)"}</definedName>
    <definedName name="Annexure" localSheetId="0" hidden="1">{"pl_t&amp;d",#N/A,FALSE,"p&amp;l_t&amp;D_01_02 (2)"}</definedName>
    <definedName name="Annexure" hidden="1">{"pl_t&amp;d",#N/A,FALSE,"p&amp;l_t&amp;D_01_02 (2)"}</definedName>
    <definedName name="aug" localSheetId="0" hidden="1">{"pl_t&amp;d",#N/A,FALSE,"p&amp;l_t&amp;D_01_02 (2)"}</definedName>
    <definedName name="aug" hidden="1">{"pl_t&amp;d",#N/A,FALSE,"p&amp;l_t&amp;D_01_02 (2)"}</definedName>
    <definedName name="b" localSheetId="0" hidden="1">{"pl_t&amp;d",#N/A,FALSE,"p&amp;l_t&amp;D_01_02 (2)"}</definedName>
    <definedName name="b" hidden="1">{"pl_t&amp;d",#N/A,FALSE,"p&amp;l_t&amp;D_01_02 (2)"}</definedName>
    <definedName name="Business_Unit">[3]RevenueInput!#REF!</definedName>
    <definedName name="CASE" localSheetId="0" hidden="1">{"pl_t&amp;d",#N/A,FALSE,"p&amp;l_t&amp;D_01_02 (2)"}</definedName>
    <definedName name="CASE" hidden="1">{"pl_t&amp;d",#N/A,FALSE,"p&amp;l_t&amp;D_01_02 (2)"}</definedName>
    <definedName name="ChallanSrnoList">[4]Challan!$A$7:$A$50</definedName>
    <definedName name="Circle1" localSheetId="0" hidden="1">{"pl_t&amp;d",#N/A,FALSE,"p&amp;l_t&amp;D_01_02 (2)"}</definedName>
    <definedName name="Circle1" hidden="1">{"pl_t&amp;d",#N/A,FALSE,"p&amp;l_t&amp;D_01_02 (2)"}</definedName>
    <definedName name="cmb_FBI.EmployeesInOutIndiaFlg">#REF!</definedName>
    <definedName name="cmb_FBI.SeparateAcntMaintainForIndiaForeignFlg">#REF!</definedName>
    <definedName name="cmbyn">#REF!</definedName>
    <definedName name="comm">#REF!</definedName>
    <definedName name="CompanyName">[3]cover1!$A$34</definedName>
    <definedName name="COPY" localSheetId="0" hidden="1">{"pl_t&amp;d",#N/A,FALSE,"p&amp;l_t&amp;D_01_02 (2)"}</definedName>
    <definedName name="COPY" hidden="1">{"pl_t&amp;d",#N/A,FALSE,"p&amp;l_t&amp;D_01_02 (2)"}</definedName>
    <definedName name="crore">[5]General!$A$7</definedName>
    <definedName name="D" localSheetId="0">{"pl_t&amp;d",#N/A,FALSE,"p&amp;l_t&amp;D_01_02 (2)"}</definedName>
    <definedName name="D">{"pl_t&amp;d",#N/A,FALSE,"p&amp;l_t&amp;D_01_02 (2)"}</definedName>
    <definedName name="DATA1">[6]Sheet1!#REF!</definedName>
    <definedName name="_xlnm.Database">#REF!</definedName>
    <definedName name="DD" localSheetId="0" hidden="1">{"pl_t&amp;d",#N/A,FALSE,"p&amp;l_t&amp;D_01_02 (2)"}</definedName>
    <definedName name="DD" hidden="1">{"pl_t&amp;d",#N/A,FALSE,"p&amp;l_t&amp;D_01_02 (2)"}</definedName>
    <definedName name="Demand" localSheetId="0" hidden="1">{"pl_t&amp;d",#N/A,FALSE,"p&amp;l_t&amp;D_01_02 (2)"}</definedName>
    <definedName name="Demand" hidden="1">{"pl_t&amp;d",#N/A,FALSE,"p&amp;l_t&amp;D_01_02 (2)"}</definedName>
    <definedName name="dfdfd" localSheetId="0" hidden="1">{"pl_t&amp;d",#N/A,FALSE,"p&amp;l_t&amp;D_01_02 (2)"}</definedName>
    <definedName name="dfdfd" hidden="1">{"pl_t&amp;d",#N/A,FALSE,"p&amp;l_t&amp;D_01_02 (2)"}</definedName>
    <definedName name="dfdfdf" localSheetId="0" hidden="1">{"pl_t&amp;d",#N/A,FALSE,"p&amp;l_t&amp;D_01_02 (2)"}</definedName>
    <definedName name="dfdfdf" hidden="1">{"pl_t&amp;d",#N/A,FALSE,"p&amp;l_t&amp;D_01_02 (2)"}</definedName>
    <definedName name="dfdfdfd" localSheetId="0" hidden="1">{"pl_t&amp;d",#N/A,FALSE,"p&amp;l_t&amp;D_01_02 (2)"}</definedName>
    <definedName name="dfdfdfd" hidden="1">{"pl_t&amp;d",#N/A,FALSE,"p&amp;l_t&amp;D_01_02 (2)"}</definedName>
    <definedName name="dgh" localSheetId="0" hidden="1">{"pl_t&amp;d",#N/A,FALSE,"p&amp;l_t&amp;D_01_02 (2)"}</definedName>
    <definedName name="dgh" hidden="1">{"pl_t&amp;d",#N/A,FALSE,"p&amp;l_t&amp;D_01_02 (2)"}</definedName>
    <definedName name="discom_engbal">[7]Energy_bal!#REF!</definedName>
    <definedName name="Discom1F1">#REF!</definedName>
    <definedName name="Discom1F2">#REF!</definedName>
    <definedName name="Discom1F3">#REF!</definedName>
    <definedName name="Discom1F4">#REF!</definedName>
    <definedName name="Discom1F6">#REF!</definedName>
    <definedName name="Discom2F1">#REF!</definedName>
    <definedName name="Discom2F2">#REF!</definedName>
    <definedName name="Discom2F3">#REF!</definedName>
    <definedName name="Discom2F4">#REF!</definedName>
    <definedName name="Discom2F6">#REF!</definedName>
    <definedName name="dom">#REF!</definedName>
    <definedName name="drawal" localSheetId="0" hidden="1">{"pl_t&amp;d",#N/A,FALSE,"p&amp;l_t&amp;D_01_02 (2)"}</definedName>
    <definedName name="drawal" hidden="1">{"pl_t&amp;d",#N/A,FALSE,"p&amp;l_t&amp;D_01_02 (2)"}</definedName>
    <definedName name="dum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" localSheetId="0" hidden="1">{"pl_t&amp;d",#N/A,FALSE,"p&amp;l_t&amp;D_01_02 (2)"}</definedName>
    <definedName name="e" hidden="1">{"pl_t&amp;d",#N/A,FALSE,"p&amp;l_t&amp;D_01_02 (2)"}</definedName>
    <definedName name="ENGBAL1">[7]Energy_bal!#REF!</definedName>
    <definedName name="ENGBAL2">[7]Energy_bal!#REF!</definedName>
    <definedName name="er" localSheetId="0" hidden="1">{"pl_t&amp;d",#N/A,FALSE,"p&amp;l_t&amp;D_01_02 (2)"}</definedName>
    <definedName name="er" hidden="1">{"pl_t&amp;d",#N/A,FALSE,"p&amp;l_t&amp;D_01_02 (2)"}</definedName>
    <definedName name="ert" localSheetId="0" hidden="1">{"pl_t&amp;d",#N/A,FALSE,"p&amp;l_t&amp;D_01_02 (2)"}</definedName>
    <definedName name="ert" hidden="1">{"pl_t&amp;d",#N/A,FALSE,"p&amp;l_t&amp;D_01_02 (2)"}</definedName>
    <definedName name="ewtqyewqdu" localSheetId="0" hidden="1">{"pl_t&amp;d",#N/A,FALSE,"p&amp;l_t&amp;D_01_02 (2)"}</definedName>
    <definedName name="ewtqyewqdu" hidden="1">{"pl_t&amp;d",#N/A,FALSE,"p&amp;l_t&amp;D_01_02 (2)"}</definedName>
    <definedName name="F" localSheetId="0">{"pl_t&amp;d",#N/A,FALSE,"p&amp;l_t&amp;D_01_02 (2)"}</definedName>
    <definedName name="F">{"pl_t&amp;d",#N/A,FALSE,"p&amp;l_t&amp;D_01_02 (2)"}</definedName>
    <definedName name="FBBusOfAircraft.AmtOrValueOfExpenditure">#REF!</definedName>
    <definedName name="FBBusOfAircraft.ValueOfFB">#REF!</definedName>
    <definedName name="FBBusOfHotel.AmtOrValueOfExpenditure">#REF!</definedName>
    <definedName name="FBBusOfHotel.ValueOfFB">#REF!</definedName>
    <definedName name="FBBusOfShip.AmtOrValueOfExpenditure">#REF!</definedName>
    <definedName name="FBBusOfShip.ValueOfFB">#REF!</definedName>
    <definedName name="FBBusOthThan4bcd.AmtOrValueOfExpenditure">#REF!</definedName>
    <definedName name="FBBusOthThan4bcd.ValueOfFB">#REF!</definedName>
    <definedName name="FBCnvyBus.AmtOrValueOfExpenditure">#REF!</definedName>
    <definedName name="FBCnvyBus.ValueOfFB">#REF!</definedName>
    <definedName name="FBCnvyConst.AmtOrValueOfExpenditure">#REF!</definedName>
    <definedName name="FBCnvyConst.ValueOfFB">#REF!</definedName>
    <definedName name="FBCnvyManPhrama.AmtOrValueOfExpenditure">#REF!</definedName>
    <definedName name="FBCnvyManPhrama.ValueOfFB">#REF!</definedName>
    <definedName name="FBCnvyMANProd.AmtOrValueOfExpenditure">#REF!</definedName>
    <definedName name="FBCnvyMANProd.ValueOfFB">#REF!</definedName>
    <definedName name="FBConf.AmtOrValueOfExpenditure">#REF!</definedName>
    <definedName name="FBConf.ValueOfFB">#REF!</definedName>
    <definedName name="FBEmplSper.AmtOrValueOfExpenditure">#REF!</definedName>
    <definedName name="FBEmplSper.ValueOfFB">#REF!</definedName>
    <definedName name="FBEMPWel.AmtOrValueOfExpenditure">#REF!</definedName>
    <definedName name="FBEMPWel.ValueOfFB">#REF!</definedName>
    <definedName name="FBEnter.AmtOrValueOfExpenditure">#REF!</definedName>
    <definedName name="FBEnter.ValueOfFB">#REF!</definedName>
    <definedName name="FBFesti.AmtOrValueOfExpenditure">#REF!</definedName>
    <definedName name="FBFesti.ValueOfFB">#REF!</definedName>
    <definedName name="FBFree.AmtOrValueOfExpenditure">#REF!</definedName>
    <definedName name="FBFree.ValueOfFB">#REF!</definedName>
    <definedName name="FBGift.AmtOrValueOfExpenditure">#REF!</definedName>
    <definedName name="FBGift.ValueOfFB">#REF!</definedName>
    <definedName name="FBHealth.AmtOrValueOfExpenditure">#REF!</definedName>
    <definedName name="FBHealth.ValueOfFB">#REF!</definedName>
    <definedName name="FBHotelBRdAir.AmtOrValueOfExpenditure">#REF!</definedName>
    <definedName name="FBHotelBRdAir.ValueOfFB">#REF!</definedName>
    <definedName name="FBHotelBRdBus.AmtOrValueOfExpenditure">#REF!</definedName>
    <definedName name="FBHotelBRdBus.ValueOfFB">#REF!</definedName>
    <definedName name="FBHotelBRdMANPhrama.AmtOrValueOfExpenditure">#REF!</definedName>
    <definedName name="FBHotelBRdMANPhrama.ValueOfFB">#REF!</definedName>
    <definedName name="FBHotelBRdMANProd.AmtOrValueOfExpenditure">#REF!</definedName>
    <definedName name="FBHotelBRdMANProd.ValueOfFB">#REF!</definedName>
    <definedName name="FBHotelBRdShip.AmtOrValueOfExpenditure">#REF!</definedName>
    <definedName name="FBHotelBRdShip.ValueOfFB">#REF!</definedName>
    <definedName name="FBI.EmployeesInOutIndiaFlg">#REF!</definedName>
    <definedName name="FBI.NoOfIndianEmps">#REF!</definedName>
    <definedName name="FBI.NoOfOutsideIndiaEmps">#REF!</definedName>
    <definedName name="FBI.SeparateAcntMaintainForIndiaForeignFlg">#REF!</definedName>
    <definedName name="FBI.TotNoOfEmps">#REF!</definedName>
    <definedName name="FBMainAcc.AmtOrValueOfExpenditure">#REF!</definedName>
    <definedName name="FBMainAcc.ValueOfFB">#REF!</definedName>
    <definedName name="FBMainAir.AmtOrValueOfExpenditure">#REF!</definedName>
    <definedName name="FBMainAir.ValueOfFB">#REF!</definedName>
    <definedName name="FBOthr.AmtOrValueOfExpenditure">#REF!</definedName>
    <definedName name="FBOthr.ValueOfFB">#REF!</definedName>
    <definedName name="FBReprDep.AmtOrValueOfExpenditure">#REF!</definedName>
    <definedName name="FBReprDep.ValueOfFB">#REF!</definedName>
    <definedName name="FBReprDEPCry.AmtOrValueOfExpenditure">#REF!</definedName>
    <definedName name="FBReprDEPCry.ValueOfFB">#REF!</definedName>
    <definedName name="FBSales.AmtOrValueOfExpenditure">#REF!</definedName>
    <definedName name="FBSales.ValueOfFB">#REF!</definedName>
    <definedName name="FBSchlr.AmtOrValueOfExpenditure">#REF!</definedName>
    <definedName name="FBSchlr.ValueOfFB">#REF!</definedName>
    <definedName name="FBTele.AmtOrValueOfExpenditure">#REF!</definedName>
    <definedName name="FBTele.ValueOfFB">#REF!</definedName>
    <definedName name="FBTot.TotValueOfFB">#REF!</definedName>
    <definedName name="FBTour.AmtOrValueOfExpenditure">#REF!</definedName>
    <definedName name="FBTour.ValueOfFB">#REF!</definedName>
    <definedName name="FBValBIF1.ValueOfFBIf1OfSchFBIisNo">#REF!</definedName>
    <definedName name="FBValBIF2N.ValueOfFBIf2OfSchFBIisNo">#REF!</definedName>
    <definedName name="FBValBIF2Y.ValueOfFBIf2OfSchFBIisYes">#REF!</definedName>
    <definedName name="FBValFrgBen.ValueOfFringeBenefit">#REF!</definedName>
    <definedName name="fc" localSheetId="0" hidden="1">{"pl_td_01_02",#N/A,FALSE,"p&amp;l_t&amp;D_01_02 (2)"}</definedName>
    <definedName name="fc" hidden="1">{"pl_td_01_02",#N/A,FALSE,"p&amp;l_t&amp;D_01_02 (2)"}</definedName>
    <definedName name="fd" localSheetId="0" hidden="1">{"pl_t&amp;d",#N/A,FALSE,"p&amp;l_t&amp;D_01_02 (2)"}</definedName>
    <definedName name="fd" hidden="1">{"pl_t&amp;d",#N/A,FALSE,"p&amp;l_t&amp;D_01_02 (2)"}</definedName>
    <definedName name="fdgd" localSheetId="0" hidden="1">{"pl_t&amp;d",#N/A,FALSE,"p&amp;l_t&amp;D_01_02 (2)"}</definedName>
    <definedName name="fdgd" hidden="1">{"pl_t&amp;d",#N/A,FALSE,"p&amp;l_t&amp;D_01_02 (2)"}</definedName>
    <definedName name="ff" localSheetId="0" hidden="1">{"pl_t&amp;d",#N/A,FALSE,"p&amp;l_t&amp;D_01_02 (2)"}</definedName>
    <definedName name="ff" hidden="1">{"pl_t&amp;d",#N/A,FALSE,"p&amp;l_t&amp;D_01_02 (2)"}</definedName>
    <definedName name="fgfdgfdgd" localSheetId="0" hidden="1">{"pl_t&amp;d",#N/A,FALSE,"p&amp;l_t&amp;D_01_02 (2)"}</definedName>
    <definedName name="fgfdgfdgd" hidden="1">{"pl_t&amp;d",#N/A,FALSE,"p&amp;l_t&amp;D_01_02 (2)"}</definedName>
    <definedName name="fhghg" localSheetId="0" hidden="1">{"pl_td_01_02",#N/A,FALSE,"p&amp;l_t&amp;D_01_02 (2)"}</definedName>
    <definedName name="fhghg" hidden="1">{"pl_td_01_02",#N/A,FALSE,"p&amp;l_t&amp;D_01_02 (2)"}</definedName>
    <definedName name="fixing" localSheetId="0" hidden="1">{"pl_t&amp;d",#N/A,FALSE,"p&amp;l_t&amp;D_01_02 (2)"}</definedName>
    <definedName name="fixing" hidden="1">{"pl_t&amp;d",#N/A,FALSE,"p&amp;l_t&amp;D_01_02 (2)"}</definedName>
    <definedName name="format_51Aug" localSheetId="0" hidden="1">{"pl_t&amp;d",#N/A,FALSE,"p&amp;l_t&amp;D_01_02 (2)"}</definedName>
    <definedName name="format_51Aug" hidden="1">{"pl_t&amp;d",#N/A,FALSE,"p&amp;l_t&amp;D_01_02 (2)"}</definedName>
    <definedName name="Format_6" localSheetId="0" hidden="1">{"pl_t&amp;d",#N/A,FALSE,"p&amp;l_t&amp;D_01_02 (2)"}</definedName>
    <definedName name="Format_6" hidden="1">{"pl_t&amp;d",#N/A,FALSE,"p&amp;l_t&amp;D_01_02 (2)"}</definedName>
    <definedName name="Format_6july" localSheetId="0" hidden="1">{"pl_t&amp;d",#N/A,FALSE,"p&amp;l_t&amp;D_01_02 (2)"}</definedName>
    <definedName name="Format_6july" hidden="1">{"pl_t&amp;d",#N/A,FALSE,"p&amp;l_t&amp;D_01_02 (2)"}</definedName>
    <definedName name="format5" localSheetId="0" hidden="1">{"pl_t&amp;d",#N/A,FALSE,"p&amp;l_t&amp;D_01_02 (2)"}</definedName>
    <definedName name="format5" hidden="1">{"pl_t&amp;d",#N/A,FALSE,"p&amp;l_t&amp;D_01_02 (2)"}</definedName>
    <definedName name="g" localSheetId="0" hidden="1">{"pl_t&amp;d",#N/A,FALSE,"p&amp;l_t&amp;D_01_02 (2)"}</definedName>
    <definedName name="g" hidden="1">{"pl_t&amp;d",#N/A,FALSE,"p&amp;l_t&amp;D_01_02 (2)"}</definedName>
    <definedName name="gffdgfd" localSheetId="0" hidden="1">{"pl_t&amp;d",#N/A,FALSE,"p&amp;l_t&amp;D_01_02 (2)"}</definedName>
    <definedName name="gffdgfd" hidden="1">{"pl_t&amp;d",#N/A,FALSE,"p&amp;l_t&amp;D_01_02 (2)"}</definedName>
    <definedName name="ggg" localSheetId="0" hidden="1">{"pl_t&amp;d",#N/A,FALSE,"p&amp;l_t&amp;D_01_02 (2)"}</definedName>
    <definedName name="ggg" hidden="1">{"pl_t&amp;d",#N/A,FALSE,"p&amp;l_t&amp;D_01_02 (2)"}</definedName>
    <definedName name="ggggg" localSheetId="0" hidden="1">{"pl_td_01_02",#N/A,FALSE,"p&amp;l_t&amp;D_01_02 (2)"}</definedName>
    <definedName name="ggggg" hidden="1">{"pl_td_01_02",#N/A,FALSE,"p&amp;l_t&amp;D_01_02 (2)"}</definedName>
    <definedName name="gh" localSheetId="0" hidden="1">{"pl_t&amp;d",#N/A,FALSE,"p&amp;l_t&amp;D_01_02 (2)"}</definedName>
    <definedName name="gh" hidden="1">{"pl_t&amp;d",#N/A,FALSE,"p&amp;l_t&amp;D_01_02 (2)"}</definedName>
    <definedName name="ghgfh" localSheetId="0" hidden="1">{"pl_t&amp;d",#N/A,FALSE,"p&amp;l_t&amp;D_01_02 (2)"}</definedName>
    <definedName name="ghgfh" hidden="1">{"pl_t&amp;d",#N/A,FALSE,"p&amp;l_t&amp;D_01_02 (2)"}</definedName>
    <definedName name="ghh" localSheetId="0" hidden="1">{"pl_t&amp;d",#N/A,FALSE,"p&amp;l_t&amp;D_01_02 (2)"}</definedName>
    <definedName name="ghh" hidden="1">{"pl_t&amp;d",#N/A,FALSE,"p&amp;l_t&amp;D_01_02 (2)"}</definedName>
    <definedName name="ghi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gh" localSheetId="0" hidden="1">{"pl_t&amp;d",#N/A,FALSE,"p&amp;l_t&amp;D_01_02 (2)"}</definedName>
    <definedName name="hgh" hidden="1">{"pl_t&amp;d",#N/A,FALSE,"p&amp;l_t&amp;D_01_02 (2)"}</definedName>
    <definedName name="hju" localSheetId="0" hidden="1">{"pl_t&amp;d",#N/A,FALSE,"p&amp;l_t&amp;D_01_02 (2)"}</definedName>
    <definedName name="hju" hidden="1">{"pl_t&amp;d",#N/A,FALSE,"p&amp;l_t&amp;D_01_02 (2)"}</definedName>
    <definedName name="hundred">[5]General!$A$3</definedName>
    <definedName name="i" localSheetId="0" hidden="1">{"pl_t&amp;d",#N/A,FALSE,"p&amp;l_t&amp;D_01_02 (2)"}</definedName>
    <definedName name="i" hidden="1">{"pl_t&amp;d",#N/A,FALSE,"p&amp;l_t&amp;D_01_02 (2)"}</definedName>
    <definedName name="iijkjk" localSheetId="0" hidden="1">{"pl_t&amp;d",#N/A,FALSE,"p&amp;l_t&amp;D_01_02 (2)"}</definedName>
    <definedName name="iijkjk" hidden="1">{"pl_t&amp;d",#N/A,FALSE,"p&amp;l_t&amp;D_01_02 (2)"}</definedName>
    <definedName name="j" localSheetId="0" hidden="1">{"pl_t&amp;d",#N/A,FALSE,"p&amp;l_t&amp;D_01_02 (2)"}</definedName>
    <definedName name="j" hidden="1">{"pl_t&amp;d",#N/A,FALSE,"p&amp;l_t&amp;D_01_02 (2)"}</definedName>
    <definedName name="ji" localSheetId="0" hidden="1">{"pl_t&amp;d",#N/A,FALSE,"p&amp;l_t&amp;D_01_02 (2)"}</definedName>
    <definedName name="ji" hidden="1">{"pl_t&amp;d",#N/A,FALSE,"p&amp;l_t&amp;D_01_02 (2)"}</definedName>
    <definedName name="ju" localSheetId="0" hidden="1">{"pl_t&amp;d",#N/A,FALSE,"p&amp;l_t&amp;D_01_02 (2)"}</definedName>
    <definedName name="ju" hidden="1">{"pl_t&amp;d",#N/A,FALSE,"p&amp;l_t&amp;D_01_02 (2)"}</definedName>
    <definedName name="juy" localSheetId="0" hidden="1">{"pl_td_01_02",#N/A,FALSE,"p&amp;l_t&amp;D_01_02 (2)"}</definedName>
    <definedName name="juy" hidden="1">{"pl_td_01_02",#N/A,FALSE,"p&amp;l_t&amp;D_01_02 (2)"}</definedName>
    <definedName name="k" localSheetId="0" hidden="1">{"pl_t&amp;d",#N/A,FALSE,"p&amp;l_t&amp;D_01_02 (2)"}</definedName>
    <definedName name="k" hidden="1">{"pl_t&amp;d",#N/A,FALSE,"p&amp;l_t&amp;D_01_02 (2)"}</definedName>
    <definedName name="KAVI" localSheetId="0" hidden="1">{"pl_t&amp;d",#N/A,FALSE,"p&amp;l_t&amp;D_01_02 (2)"}</definedName>
    <definedName name="KAVI" hidden="1">{"pl_t&amp;d",#N/A,FALSE,"p&amp;l_t&amp;D_01_02 (2)"}</definedName>
    <definedName name="ki" localSheetId="0" hidden="1">{"pl_t&amp;d",#N/A,FALSE,"p&amp;l_t&amp;D_01_02 (2)"}</definedName>
    <definedName name="ki" hidden="1">{"pl_t&amp;d",#N/A,FALSE,"p&amp;l_t&amp;D_01_02 (2)"}</definedName>
    <definedName name="kifl" localSheetId="0" hidden="1">{"pl_t&amp;d",#N/A,FALSE,"p&amp;l_t&amp;D_01_02 (2)"}</definedName>
    <definedName name="kifl" hidden="1">{"pl_t&amp;d",#N/A,FALSE,"p&amp;l_t&amp;D_01_02 (2)"}</definedName>
    <definedName name="kkk" localSheetId="0" hidden="1">{"pl_t&amp;d",#N/A,FALSE,"p&amp;l_t&amp;D_01_02 (2)"}</definedName>
    <definedName name="kkk" hidden="1">{"pl_t&amp;d",#N/A,FALSE,"p&amp;l_t&amp;D_01_02 (2)"}</definedName>
    <definedName name="l" localSheetId="0" hidden="1">{"pl_t&amp;d",#N/A,FALSE,"p&amp;l_t&amp;D_01_02 (2)"}</definedName>
    <definedName name="l" hidden="1">{"pl_t&amp;d",#N/A,FALSE,"p&amp;l_t&amp;D_01_02 (2)"}</definedName>
    <definedName name="LastYear">#REF!</definedName>
    <definedName name="laxman" localSheetId="0" hidden="1">{"pl_t&amp;d",#N/A,FALSE,"p&amp;l_t&amp;D_01_02 (2)"}</definedName>
    <definedName name="laxman" hidden="1">{"pl_t&amp;d",#N/A,FALSE,"p&amp;l_t&amp;D_01_02 (2)"}</definedName>
    <definedName name="List_1">'[8]Long-Term Borrowings'!$K$2:$K$3</definedName>
    <definedName name="lkli" localSheetId="0" hidden="1">{"pl_t&amp;d",#N/A,FALSE,"p&amp;l_t&amp;D_01_02 (2)"}</definedName>
    <definedName name="lkli" hidden="1">{"pl_t&amp;d",#N/A,FALSE,"p&amp;l_t&amp;D_01_02 (2)"}</definedName>
    <definedName name="lll" localSheetId="0" hidden="1">{"pl_td_01_02",#N/A,FALSE,"p&amp;l_t&amp;D_01_02 (2)"}</definedName>
    <definedName name="lll" hidden="1">{"pl_td_01_02",#N/A,FALSE,"p&amp;l_t&amp;D_01_02 (2)"}</definedName>
    <definedName name="llll" localSheetId="0" hidden="1">{"pl_t&amp;d",#N/A,FALSE,"p&amp;l_t&amp;D_01_02 (2)"}</definedName>
    <definedName name="llll" hidden="1">{"pl_t&amp;d",#N/A,FALSE,"p&amp;l_t&amp;D_01_02 (2)"}</definedName>
    <definedName name="lopp" localSheetId="0" hidden="1">{"pl_t&amp;d",#N/A,FALSE,"p&amp;l_t&amp;D_01_02 (2)"}</definedName>
    <definedName name="lopp" hidden="1">{"pl_t&amp;d",#N/A,FALSE,"p&amp;l_t&amp;D_01_02 (2)"}</definedName>
    <definedName name="lots" localSheetId="0" hidden="1">{"pl_td_01_02",#N/A,FALSE,"p&amp;l_t&amp;D_01_02 (2)"}</definedName>
    <definedName name="lots" hidden="1">{"pl_td_01_02",#N/A,FALSE,"p&amp;l_t&amp;D_01_02 (2)"}</definedName>
    <definedName name="lpi" localSheetId="0" hidden="1">{"pl_t&amp;d",#N/A,FALSE,"p&amp;l_t&amp;D_01_02 (2)"}</definedName>
    <definedName name="lpi" hidden="1">{"pl_t&amp;d",#N/A,FALSE,"p&amp;l_t&amp;D_01_02 (2)"}</definedName>
    <definedName name="ltind">#REF!</definedName>
    <definedName name="march" localSheetId="0" hidden="1">{"pl_t&amp;d",#N/A,FALSE,"p&amp;l_t&amp;D_01_02 (2)"}</definedName>
    <definedName name="march" hidden="1">{"pl_t&amp;d",#N/A,FALSE,"p&amp;l_t&amp;D_01_02 (2)"}</definedName>
    <definedName name="million">[5]General!$A$6</definedName>
    <definedName name="MM" localSheetId="0" hidden="1">{"pl_t&amp;d",#N/A,FALSE,"p&amp;l_t&amp;D_01_02 (2)"}</definedName>
    <definedName name="MM" hidden="1">{"pl_t&amp;d",#N/A,FALSE,"p&amp;l_t&amp;D_01_02 (2)"}</definedName>
    <definedName name="mmm" localSheetId="0" hidden="1">{"pl_t&amp;d",#N/A,FALSE,"p&amp;l_t&amp;D_01_02 (2)"}</definedName>
    <definedName name="mmm" hidden="1">{"pl_t&amp;d",#N/A,FALSE,"p&amp;l_t&amp;D_01_02 (2)"}</definedName>
    <definedName name="Month">#REF!</definedName>
    <definedName name="MU">#REF!</definedName>
    <definedName name="n" localSheetId="0" hidden="1">{"pl_t&amp;d",#N/A,FALSE,"p&amp;l_t&amp;D_01_02 (2)"}</definedName>
    <definedName name="n" hidden="1">{"pl_t&amp;d",#N/A,FALSE,"p&amp;l_t&amp;D_01_02 (2)"}</definedName>
    <definedName name="na" localSheetId="0" hidden="1">{"pl_t&amp;d",#N/A,FALSE,"p&amp;l_t&amp;D_01_02 (2)"}</definedName>
    <definedName name="na" hidden="1">{"pl_t&amp;d",#N/A,FALSE,"p&amp;l_t&amp;D_01_02 (2)"}</definedName>
    <definedName name="no" localSheetId="0" hidden="1">{"pl_t&amp;d",#N/A,FALSE,"p&amp;l_t&amp;D_01_02 (2)"}</definedName>
    <definedName name="no" hidden="1">{"pl_t&amp;d",#N/A,FALSE,"p&amp;l_t&amp;D_01_02 (2)"}</definedName>
    <definedName name="NonDom">#REF!</definedName>
    <definedName name="nonfree" localSheetId="0" hidden="1">{"pl_t&amp;d",#N/A,FALSE,"p&amp;l_t&amp;D_01_02 (2)"}</definedName>
    <definedName name="nonfree" hidden="1">{"pl_t&amp;d",#N/A,FALSE,"p&amp;l_t&amp;D_01_02 (2)"}</definedName>
    <definedName name="northe" localSheetId="0" hidden="1">{"pl_t&amp;d",#N/A,FALSE,"p&amp;l_t&amp;D_01_02 (2)"}</definedName>
    <definedName name="northe" hidden="1">{"pl_t&amp;d",#N/A,FALSE,"p&amp;l_t&amp;D_01_02 (2)"}</definedName>
    <definedName name="not" localSheetId="0" hidden="1">{"pl_t&amp;d",#N/A,FALSE,"p&amp;l_t&amp;D_01_02 (2)"}</definedName>
    <definedName name="not" hidden="1">{"pl_t&amp;d",#N/A,FALSE,"p&amp;l_t&amp;D_01_02 (2)"}</definedName>
    <definedName name="np" localSheetId="0" hidden="1">{"pl_t&amp;d",#N/A,FALSE,"p&amp;l_t&amp;D_01_02 (2)"}</definedName>
    <definedName name="np" hidden="1">{"pl_t&amp;d",#N/A,FALSE,"p&amp;l_t&amp;D_01_02 (2)"}</definedName>
    <definedName name="npd" localSheetId="0" hidden="1">{"pl_t&amp;d",#N/A,FALSE,"p&amp;l_t&amp;D_01_02 (2)"}</definedName>
    <definedName name="npd" hidden="1">{"pl_t&amp;d",#N/A,FALSE,"p&amp;l_t&amp;D_01_02 (2)"}</definedName>
    <definedName name="nzb" localSheetId="0" hidden="1">{"pl_t&amp;d",#N/A,FALSE,"p&amp;l_t&amp;D_01_02 (2)"}</definedName>
    <definedName name="nzb" hidden="1">{"pl_t&amp;d",#N/A,FALSE,"p&amp;l_t&amp;D_01_02 (2)"}</definedName>
    <definedName name="NZB." localSheetId="0" hidden="1">{"pl_t&amp;d",#N/A,FALSE,"p&amp;l_t&amp;D_01_02 (2)"}</definedName>
    <definedName name="NZB." hidden="1">{"pl_t&amp;d",#N/A,FALSE,"p&amp;l_t&amp;D_01_02 (2)"}</definedName>
    <definedName name="o" localSheetId="0" hidden="1">{"pl_t&amp;d",#N/A,FALSE,"p&amp;l_t&amp;D_01_02 (2)"}</definedName>
    <definedName name="o" hidden="1">{"pl_t&amp;d",#N/A,FALSE,"p&amp;l_t&amp;D_01_02 (2)"}</definedName>
    <definedName name="octob" localSheetId="0" hidden="1">{"pl_t&amp;d",#N/A,FALSE,"p&amp;l_t&amp;D_01_02 (2)"}</definedName>
    <definedName name="octob" hidden="1">{"pl_t&amp;d",#N/A,FALSE,"p&amp;l_t&amp;D_01_02 (2)"}</definedName>
    <definedName name="October" localSheetId="0" hidden="1">{"pl_t&amp;d",#N/A,FALSE,"p&amp;l_t&amp;D_01_02 (2)"}</definedName>
    <definedName name="October" hidden="1">{"pl_t&amp;d",#N/A,FALSE,"p&amp;l_t&amp;D_01_02 (2)"}</definedName>
    <definedName name="p" localSheetId="0" hidden="1">{"pl_t&amp;d",#N/A,FALSE,"p&amp;l_t&amp;D_01_02 (2)"}</definedName>
    <definedName name="p" hidden="1">{"pl_t&amp;d",#N/A,FALSE,"p&amp;l_t&amp;D_01_02 (2)"}</definedName>
    <definedName name="PCost">#REF!</definedName>
    <definedName name="PF" localSheetId="0" hidden="1">{"pl_t&amp;d",#N/A,FALSE,"p&amp;l_t&amp;D_01_02 (2)"}</definedName>
    <definedName name="PF" hidden="1">{"pl_t&amp;d",#N/A,FALSE,"p&amp;l_t&amp;D_01_02 (2)"}</definedName>
    <definedName name="physical" localSheetId="0" hidden="1">{"pl_td_01_02",#N/A,FALSE,"p&amp;l_t&amp;D_01_02 (2)"}</definedName>
    <definedName name="physical" hidden="1">{"pl_td_01_02",#N/A,FALSE,"p&amp;l_t&amp;D_01_02 (2)"}</definedName>
    <definedName name="PreparedBy">[3]cover1!$A$30</definedName>
    <definedName name="preparedbyTransformer">[3]cover1!$A$31</definedName>
    <definedName name="pri" localSheetId="0" hidden="1">{"pl_t&amp;d",#N/A,FALSE,"p&amp;l_t&amp;D_01_02 (2)"}</definedName>
    <definedName name="pri" hidden="1">{"pl_t&amp;d",#N/A,FALSE,"p&amp;l_t&amp;D_01_02 (2)"}</definedName>
    <definedName name="proforma" localSheetId="0" hidden="1">{"pl_t&amp;d",#N/A,FALSE,"p&amp;l_t&amp;D_01_02 (2)"}</definedName>
    <definedName name="proforma" hidden="1">{"pl_t&amp;d",#N/A,FALSE,"p&amp;l_t&amp;D_01_02 (2)"}</definedName>
    <definedName name="q" localSheetId="0" hidden="1">{"pl_t&amp;d",#N/A,FALSE,"p&amp;l_t&amp;D_01_02 (2)"}</definedName>
    <definedName name="q" hidden="1">{"pl_t&amp;d",#N/A,FALSE,"p&amp;l_t&amp;D_01_02 (2)"}</definedName>
    <definedName name="qw" localSheetId="0" hidden="1">{"pl_t&amp;d",#N/A,FALSE,"p&amp;l_t&amp;D_01_02 (2)"}</definedName>
    <definedName name="qw" hidden="1">{"pl_t&amp;d",#N/A,FALSE,"p&amp;l_t&amp;D_01_02 (2)"}</definedName>
    <definedName name="raa" localSheetId="0" hidden="1">{"pl_td_01_02",#N/A,FALSE,"p&amp;l_t&amp;D_01_02 (2)"}</definedName>
    <definedName name="raa" hidden="1">{"pl_td_01_02",#N/A,FALSE,"p&amp;l_t&amp;D_01_02 (2)"}</definedName>
    <definedName name="raaa" localSheetId="0" hidden="1">{"pl_td_01_02",#N/A,FALSE,"p&amp;l_t&amp;D_01_02 (2)"}</definedName>
    <definedName name="raaa" hidden="1">{"pl_td_01_02",#N/A,FALSE,"p&amp;l_t&amp;D_01_02 (2)"}</definedName>
    <definedName name="raj" localSheetId="0" hidden="1">{"pl_t&amp;d",#N/A,FALSE,"p&amp;l_t&amp;D_01_02 (2)"}</definedName>
    <definedName name="raj" hidden="1">{"pl_t&amp;d",#N/A,FALSE,"p&amp;l_t&amp;D_01_02 (2)"}</definedName>
    <definedName name="Raja" localSheetId="0" hidden="1">{"pl_t&amp;d",#N/A,FALSE,"p&amp;l_t&amp;D_01_02 (2)"}</definedName>
    <definedName name="Raja" hidden="1">{"pl_t&amp;d",#N/A,FALSE,"p&amp;l_t&amp;D_01_02 (2)"}</definedName>
    <definedName name="raju" localSheetId="0" hidden="1">{"pl_t&amp;d",#N/A,FALSE,"p&amp;l_t&amp;D_01_02 (2)"}</definedName>
    <definedName name="raju" hidden="1">{"pl_t&amp;d",#N/A,FALSE,"p&amp;l_t&amp;D_01_02 (2)"}</definedName>
    <definedName name="Range1">#REF!</definedName>
    <definedName name="Range2">#REF!</definedName>
    <definedName name="revised" localSheetId="0" hidden="1">{"pl_t&amp;d",#N/A,FALSE,"p&amp;l_t&amp;D_01_02 (2)"}</definedName>
    <definedName name="revised" hidden="1">{"pl_t&amp;d",#N/A,FALSE,"p&amp;l_t&amp;D_01_02 (2)"}</definedName>
    <definedName name="rsv" localSheetId="0" hidden="1">{"pl_td_01_02",#N/A,FALSE,"p&amp;l_t&amp;D_01_02 (2)"}</definedName>
    <definedName name="rsv" hidden="1">{"pl_td_01_02",#N/A,FALSE,"p&amp;l_t&amp;D_01_02 (2)"}</definedName>
    <definedName name="s" localSheetId="0" hidden="1">{"pl_t&amp;d",#N/A,FALSE,"p&amp;l_t&amp;D_01_02 (2)"}</definedName>
    <definedName name="s" hidden="1">{"pl_t&amp;d",#N/A,FALSE,"p&amp;l_t&amp;D_01_02 (2)"}</definedName>
    <definedName name="s_fb">#REF!</definedName>
    <definedName name="s_fbi">#REF!</definedName>
    <definedName name="sale" localSheetId="0" hidden="1">{"pl_t&amp;d",#N/A,FALSE,"p&amp;l_t&amp;D_01_02 (2)"}</definedName>
    <definedName name="sale" hidden="1">{"pl_t&amp;d",#N/A,FALSE,"p&amp;l_t&amp;D_01_02 (2)"}</definedName>
    <definedName name="sales" localSheetId="0" hidden="1">{"pl_t&amp;d",#N/A,FALSE,"p&amp;l_t&amp;D_01_02 (2)"}</definedName>
    <definedName name="sales" hidden="1">{"pl_t&amp;d",#N/A,FALSE,"p&amp;l_t&amp;D_01_02 (2)"}</definedName>
    <definedName name="sales2" localSheetId="0" hidden="1">{"pl_t&amp;d",#N/A,FALSE,"p&amp;l_t&amp;D_01_02 (2)"}</definedName>
    <definedName name="sales2" hidden="1">{"pl_t&amp;d",#N/A,FALSE,"p&amp;l_t&amp;D_01_02 (2)"}</definedName>
    <definedName name="SALES3" localSheetId="0" hidden="1">{"pl_t&amp;d",#N/A,FALSE,"p&amp;l_t&amp;D_01_02 (2)"}</definedName>
    <definedName name="SALES3" hidden="1">{"pl_t&amp;d",#N/A,FALSE,"p&amp;l_t&amp;D_01_02 (2)"}</definedName>
    <definedName name="Salesconfl" localSheetId="0" hidden="1">{"pl_t&amp;d",#N/A,FALSE,"p&amp;l_t&amp;D_01_02 (2)"}</definedName>
    <definedName name="Salesconfl" hidden="1">{"pl_t&amp;d",#N/A,FALSE,"p&amp;l_t&amp;D_01_02 (2)"}</definedName>
    <definedName name="Salesconflict" localSheetId="0" hidden="1">{"pl_t&amp;d",#N/A,FALSE,"p&amp;l_t&amp;D_01_02 (2)"}</definedName>
    <definedName name="Salesconflict" hidden="1">{"pl_t&amp;d",#N/A,FALSE,"p&amp;l_t&amp;D_01_02 (2)"}</definedName>
    <definedName name="sd" localSheetId="0" hidden="1">{"pl_t&amp;d",#N/A,FALSE,"p&amp;l_t&amp;D_01_02 (2)"}</definedName>
    <definedName name="sd" hidden="1">{"pl_t&amp;d",#N/A,FALSE,"p&amp;l_t&amp;D_01_02 (2)"}</definedName>
    <definedName name="sdds" localSheetId="0" hidden="1">{"pl_t&amp;d",#N/A,FALSE,"p&amp;l_t&amp;D_01_02 (2)"}</definedName>
    <definedName name="sdds" hidden="1">{"pl_t&amp;d",#N/A,FALSE,"p&amp;l_t&amp;D_01_02 (2)"}</definedName>
    <definedName name="section.SheduleFB">#REF!</definedName>
    <definedName name="section.SheduleFBI">#REF!</definedName>
    <definedName name="SEctionCode">[4]Challan!$IV$847:$IV$860</definedName>
    <definedName name="sept" localSheetId="0" hidden="1">{"pl_t&amp;d",#N/A,FALSE,"p&amp;l_t&amp;D_01_02 (2)"}</definedName>
    <definedName name="sept" hidden="1">{"pl_t&amp;d",#N/A,FALSE,"p&amp;l_t&amp;D_01_02 (2)"}</definedName>
    <definedName name="sfs" localSheetId="0" hidden="1">{"pl_t&amp;d",#N/A,FALSE,"p&amp;l_t&amp;D_01_02 (2)"}</definedName>
    <definedName name="sfs" hidden="1">{"pl_t&amp;d",#N/A,FALSE,"p&amp;l_t&amp;D_01_02 (2)"}</definedName>
    <definedName name="sheet" localSheetId="0" hidden="1">{"pl_t&amp;d",#N/A,FALSE,"p&amp;l_t&amp;D_01_02 (2)"}</definedName>
    <definedName name="sheet" hidden="1">{"pl_t&amp;d",#N/A,FALSE,"p&amp;l_t&amp;D_01_02 (2)"}</definedName>
    <definedName name="sheet22.AccountType">'[9]PART C'!$J$46:$J$47</definedName>
    <definedName name="sheet3" localSheetId="0" hidden="1">{"pl_t&amp;d",#N/A,FALSE,"p&amp;l_t&amp;D_01_02 (2)"}</definedName>
    <definedName name="sheet3" hidden="1">{"pl_t&amp;d",#N/A,FALSE,"p&amp;l_t&amp;D_01_02 (2)"}</definedName>
    <definedName name="Slicer_State">#N/A</definedName>
    <definedName name="ss" localSheetId="0" hidden="1">{"pl_t&amp;d",#N/A,FALSE,"p&amp;l_t&amp;D_01_02 (2)"}</definedName>
    <definedName name="ss" hidden="1">{"pl_t&amp;d",#N/A,FALSE,"p&amp;l_t&amp;D_01_02 (2)"}</definedName>
    <definedName name="ssasa" localSheetId="0" hidden="1">{"pl_t&amp;d",#N/A,FALSE,"p&amp;l_t&amp;D_01_02 (2)"}</definedName>
    <definedName name="ssasa" hidden="1">{"pl_t&amp;d",#N/A,FALSE,"p&amp;l_t&amp;D_01_02 (2)"}</definedName>
    <definedName name="sss" localSheetId="0" hidden="1">{"pl_t&amp;d",#N/A,FALSE,"p&amp;l_t&amp;D_01_02 (2)"}</definedName>
    <definedName name="sss" hidden="1">{"pl_t&amp;d",#N/A,FALSE,"p&amp;l_t&amp;D_01_02 (2)"}</definedName>
    <definedName name="states">'[10]Part A General'!$F$3:$F$38</definedName>
    <definedName name="STRUCK" localSheetId="0" hidden="1">{"pl_t&amp;d",#N/A,FALSE,"p&amp;l_t&amp;D_01_02 (2)"}</definedName>
    <definedName name="STRUCK" hidden="1">{"pl_t&amp;d",#N/A,FALSE,"p&amp;l_t&amp;D_01_02 (2)"}</definedName>
    <definedName name="svs" localSheetId="0" hidden="1">{"pl_t&amp;d",#N/A,FALSE,"p&amp;l_t&amp;D_01_02 (2)"}</definedName>
    <definedName name="svs" hidden="1">{"pl_t&amp;d",#N/A,FALSE,"p&amp;l_t&amp;D_01_02 (2)"}</definedName>
    <definedName name="sx" localSheetId="0" hidden="1">{"pl_t&amp;d",#N/A,FALSE,"p&amp;l_t&amp;D_01_02 (2)"}</definedName>
    <definedName name="sx" hidden="1">{"pl_t&amp;d",#N/A,FALSE,"p&amp;l_t&amp;D_01_02 (2)"}</definedName>
    <definedName name="t" localSheetId="0" hidden="1">{"pl_t&amp;d",#N/A,FALSE,"p&amp;l_t&amp;D_01_02 (2)"}</definedName>
    <definedName name="t" hidden="1">{"pl_t&amp;d",#N/A,FALSE,"p&amp;l_t&amp;D_01_02 (2)"}</definedName>
    <definedName name="TEMP" localSheetId="0" hidden="1">{"pl_t&amp;d",#N/A,FALSE,"p&amp;l_t&amp;D_01_02 (2)"}</definedName>
    <definedName name="TEMP" hidden="1">{"pl_t&amp;d",#N/A,FALSE,"p&amp;l_t&amp;D_01_02 (2)"}</definedName>
    <definedName name="TESTKEYS">[6]Sheet1!#REF!</definedName>
    <definedName name="TESTVKEY">[6]Sheet1!#REF!</definedName>
    <definedName name="thousand">[5]General!$A$4</definedName>
    <definedName name="TTT" localSheetId="0" hidden="1">{"pl_t&amp;d",#N/A,FALSE,"p&amp;l_t&amp;D_01_02 (2)"}</definedName>
    <definedName name="TTT" hidden="1">{"pl_t&amp;d",#N/A,FALSE,"p&amp;l_t&amp;D_01_02 (2)"}</definedName>
    <definedName name="tytytyy" localSheetId="0" hidden="1">{"pl_td_01_02",#N/A,FALSE,"p&amp;l_t&amp;D_01_02 (2)"}</definedName>
    <definedName name="tytytyy" hidden="1">{"pl_td_01_02",#N/A,FALSE,"p&amp;l_t&amp;D_01_02 (2)"}</definedName>
    <definedName name="uuu" localSheetId="0" hidden="1">{"pl_t&amp;d",#N/A,FALSE,"p&amp;l_t&amp;D_01_02 (2)"}</definedName>
    <definedName name="uuu" hidden="1">{"pl_t&amp;d",#N/A,FALSE,"p&amp;l_t&amp;D_01_02 (2)"}</definedName>
    <definedName name="w" localSheetId="0" hidden="1">{"pl_t&amp;d",#N/A,FALSE,"p&amp;l_t&amp;D_01_02 (2)"}</definedName>
    <definedName name="w" hidden="1">{"pl_t&amp;d",#N/A,FALSE,"p&amp;l_t&amp;D_01_02 (2)"}</definedName>
    <definedName name="wdsd" localSheetId="0" hidden="1">{"pl_t&amp;d",#N/A,FALSE,"p&amp;l_t&amp;D_01_02 (2)"}</definedName>
    <definedName name="wdsd" hidden="1">{"pl_t&amp;d",#N/A,FALSE,"p&amp;l_t&amp;D_01_02 (2)"}</definedName>
    <definedName name="wq" localSheetId="0" hidden="1">{"pl_t&amp;d",#N/A,FALSE,"p&amp;l_t&amp;D_01_02 (2)"}</definedName>
    <definedName name="wq" hidden="1">{"pl_t&amp;d",#N/A,FALSE,"p&amp;l_t&amp;D_01_02 (2)"}</definedName>
    <definedName name="wqetydwd" localSheetId="0" hidden="1">{"pl_t&amp;d",#N/A,FALSE,"p&amp;l_t&amp;D_01_02 (2)"}</definedName>
    <definedName name="wqetydwd" hidden="1">{"pl_t&amp;d",#N/A,FALSE,"p&amp;l_t&amp;D_01_02 (2)"}</definedName>
    <definedName name="wqsxd" localSheetId="0" hidden="1">{"pl_t&amp;d",#N/A,FALSE,"p&amp;l_t&amp;D_01_02 (2)"}</definedName>
    <definedName name="wqsxd" hidden="1">{"pl_t&amp;d",#N/A,FALSE,"p&amp;l_t&amp;D_01_02 (2)"}</definedName>
    <definedName name="wqwq" localSheetId="0" hidden="1">{"pl_t&amp;d",#N/A,FALSE,"p&amp;l_t&amp;D_01_02 (2)"}</definedName>
    <definedName name="wqwq" hidden="1">{"pl_t&amp;d",#N/A,FALSE,"p&amp;l_t&amp;D_01_02 (2)"}</definedName>
    <definedName name="wqyqu" localSheetId="0" hidden="1">{"pl_t&amp;d",#N/A,FALSE,"p&amp;l_t&amp;D_01_02 (2)"}</definedName>
    <definedName name="wqyqu" hidden="1">{"pl_t&amp;d",#N/A,FALSE,"p&amp;l_t&amp;D_01_02 (2)"}</definedName>
    <definedName name="wrn.ARR._.Forms." localSheetId="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Output.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04." localSheetId="0" hidden="1">{#N/A,#N/A,FALSE,"1.1";#N/A,#N/A,FALSE,"1.3";#N/A,#N/A,FALSE,"SOD";#N/A,#N/A,FALSE,"1.4";#N/A,#N/A,FALSE,"Int recon";#N/A,#N/A,FALSE,"Sales_Rev";#N/A,#N/A,FALSE,"Summary"}</definedName>
    <definedName name="wrn.ARR04." hidden="1">{#N/A,#N/A,FALSE,"1.1";#N/A,#N/A,FALSE,"1.3";#N/A,#N/A,FALSE,"SOD";#N/A,#N/A,FALSE,"1.4";#N/A,#N/A,FALSE,"Int recon";#N/A,#N/A,FALSE,"Sales_Rev";#N/A,#N/A,FALSE,"Summary"}</definedName>
    <definedName name="wrn.Consolidated._.report._.on._.all._.companies.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Output._.forms." localSheetId="0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Forms." localSheetId="0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pl." localSheetId="0" hidden="1">{"pl_t&amp;d",#N/A,FALSE,"p&amp;l_t&amp;D_01_02 (2)"}</definedName>
    <definedName name="wrn.pl." hidden="1">{"pl_t&amp;d",#N/A,FALSE,"p&amp;l_t&amp;D_01_02 (2)"}</definedName>
    <definedName name="wrn.pl_td." localSheetId="0" hidden="1">{"pl_td_01_02",#N/A,FALSE,"p&amp;l_t&amp;D_01_02 (2)"}</definedName>
    <definedName name="wrn.pl_td." hidden="1">{"pl_td_01_02",#N/A,FALSE,"p&amp;l_t&amp;D_01_02 (2)"}</definedName>
    <definedName name="wrn.PP." localSheetId="0" hidden="1">{#N/A,#N/A,FALSE,"2002-03 Form 1.3a";#N/A,#N/A,FALSE,"2003-04 Form 1.3a";#N/A,#N/A,FALSE,"Avai- CY";#N/A,#N/A,FALSE,"Avai- EY";#N/A,#N/A,FALSE,"Demand vs Availability"}</definedName>
    <definedName name="wrn.PP." hidden="1">{#N/A,#N/A,FALSE,"2002-03 Form 1.3a";#N/A,#N/A,FALSE,"2003-04 Form 1.3a";#N/A,#N/A,FALSE,"Avai- CY";#N/A,#N/A,FALSE,"Avai- EY";#N/A,#N/A,FALSE,"Demand vs Availability"}</definedName>
    <definedName name="wrn.Reports._.of._.NPDCL." localSheetId="0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x" localSheetId="0" hidden="1">{"pl_t&amp;d",#N/A,FALSE,"p&amp;l_t&amp;D_01_02 (2)"}</definedName>
    <definedName name="x" hidden="1">{"pl_t&amp;d",#N/A,FALSE,"p&amp;l_t&amp;D_01_02 (2)"}</definedName>
    <definedName name="x_dataentry">[11]Instructions!#REF!</definedName>
    <definedName name="xx" localSheetId="0" hidden="1">{"pl_t&amp;d",#N/A,FALSE,"p&amp;l_t&amp;D_01_02 (2)"}</definedName>
    <definedName name="xx" hidden="1">{"pl_t&amp;d",#N/A,FALSE,"p&amp;l_t&amp;D_01_02 (2)"}</definedName>
    <definedName name="xxc" localSheetId="0" hidden="1">{"pl_t&amp;d",#N/A,FALSE,"p&amp;l_t&amp;D_01_02 (2)"}</definedName>
    <definedName name="xxc" hidden="1">{"pl_t&amp;d",#N/A,FALSE,"p&amp;l_t&amp;D_01_02 (2)"}</definedName>
    <definedName name="xxx" localSheetId="0" hidden="1">{"pl_t&amp;d",#N/A,FALSE,"p&amp;l_t&amp;D_01_02 (2)"}</definedName>
    <definedName name="xxx" hidden="1">{"pl_t&amp;d",#N/A,FALSE,"p&amp;l_t&amp;D_01_02 (2)"}</definedName>
    <definedName name="y" localSheetId="0" hidden="1">{"pl_t&amp;d",#N/A,FALSE,"p&amp;l_t&amp;D_01_02 (2)"}</definedName>
    <definedName name="y" hidden="1">{"pl_t&amp;d",#N/A,FALSE,"p&amp;l_t&amp;D_01_02 (2)"}</definedName>
    <definedName name="YEAR">#REF!</definedName>
    <definedName name="yh" localSheetId="0" hidden="1">{"pl_t&amp;d",#N/A,FALSE,"p&amp;l_t&amp;D_01_02 (2)"}</definedName>
    <definedName name="yh" hidden="1">{"pl_t&amp;d",#N/A,FALSE,"p&amp;l_t&amp;D_01_02 (2)"}</definedName>
    <definedName name="yt" localSheetId="0" hidden="1">{"pl_t&amp;d",#N/A,FALSE,"p&amp;l_t&amp;D_01_02 (2)"}</definedName>
    <definedName name="yt" hidden="1">{"pl_t&amp;d",#N/A,FALSE,"p&amp;l_t&amp;D_01_02 (2)"}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3" l="1"/>
  <c r="F22" i="3"/>
  <c r="F24" i="3"/>
  <c r="E26" i="3" l="1"/>
  <c r="F26" i="3"/>
  <c r="E27" i="3"/>
  <c r="F27" i="3"/>
  <c r="F12" i="3"/>
  <c r="F8" i="3"/>
  <c r="F4" i="3"/>
  <c r="F102" i="3" l="1"/>
  <c r="F96" i="3"/>
  <c r="E96" i="3"/>
  <c r="E102" i="3" s="1"/>
  <c r="F95" i="3"/>
  <c r="E95" i="3"/>
  <c r="F94" i="3"/>
  <c r="E94" i="3"/>
  <c r="F90" i="3"/>
  <c r="E90" i="3"/>
  <c r="E89" i="3"/>
  <c r="F85" i="3"/>
  <c r="E85" i="3"/>
  <c r="E100" i="3" s="1"/>
  <c r="F81" i="3"/>
  <c r="E81" i="3"/>
  <c r="E12" i="3"/>
  <c r="E8" i="3"/>
  <c r="E4" i="3"/>
  <c r="F101" i="3" l="1"/>
  <c r="F89" i="3"/>
  <c r="F100" i="3" s="1"/>
  <c r="E16" i="3"/>
  <c r="E41" i="3" s="1"/>
  <c r="E101" i="3"/>
  <c r="E54" i="3" l="1"/>
  <c r="E67" i="3"/>
  <c r="E39" i="3" l="1"/>
  <c r="E52" i="3"/>
  <c r="E65" i="3"/>
  <c r="E60" i="3" l="1"/>
  <c r="E47" i="3"/>
  <c r="E34" i="3"/>
  <c r="E66" i="3" l="1"/>
  <c r="E40" i="3"/>
  <c r="E53" i="3"/>
  <c r="E61" i="3" l="1"/>
  <c r="E48" i="3"/>
  <c r="E35" i="3"/>
  <c r="E37" i="3" l="1"/>
  <c r="E50" i="3"/>
  <c r="E63" i="3"/>
  <c r="F16" i="3" l="1"/>
  <c r="F65" i="3" s="1"/>
  <c r="F34" i="3" l="1"/>
  <c r="F47" i="3"/>
  <c r="F52" i="3"/>
  <c r="F39" i="3"/>
  <c r="F60" i="3"/>
  <c r="F48" i="3" l="1"/>
  <c r="F61" i="3"/>
  <c r="F35" i="3"/>
  <c r="F53" i="3"/>
  <c r="F66" i="3"/>
  <c r="F40" i="3"/>
  <c r="F37" i="3"/>
  <c r="F50" i="3"/>
  <c r="F63" i="3"/>
  <c r="E33" i="3" l="1"/>
  <c r="E46" i="3"/>
  <c r="E59" i="3"/>
  <c r="E25" i="3" l="1"/>
  <c r="E29" i="3" s="1"/>
  <c r="E36" i="3"/>
  <c r="E38" i="3" s="1"/>
  <c r="E42" i="3" s="1"/>
  <c r="E49" i="3"/>
  <c r="E51" i="3"/>
  <c r="E55" i="3" s="1"/>
  <c r="E62" i="3"/>
  <c r="E64" i="3" s="1"/>
  <c r="E68" i="3" s="1"/>
  <c r="E120" i="3" s="1"/>
  <c r="E108" i="3" l="1"/>
  <c r="E106" i="3"/>
  <c r="E124" i="3" s="1"/>
  <c r="E130" i="3" s="1"/>
  <c r="E136" i="3" s="1"/>
  <c r="E113" i="3"/>
  <c r="E114" i="3"/>
  <c r="E107" i="3"/>
  <c r="E125" i="3" s="1"/>
  <c r="E131" i="3" s="1"/>
  <c r="E137" i="3" s="1"/>
  <c r="E126" i="3" l="1"/>
  <c r="E132" i="3" s="1"/>
  <c r="E138" i="3" s="1"/>
  <c r="F20" i="3" l="1"/>
  <c r="F33" i="3" l="1"/>
  <c r="F46" i="3"/>
  <c r="F59" i="3"/>
  <c r="F23" i="3" l="1"/>
  <c r="F25" i="3"/>
  <c r="F28" i="3"/>
  <c r="F29" i="3"/>
  <c r="F36" i="3"/>
  <c r="F38" i="3"/>
  <c r="F41" i="3"/>
  <c r="F42" i="3"/>
  <c r="F49" i="3"/>
  <c r="F51" i="3"/>
  <c r="F54" i="3"/>
  <c r="F55" i="3"/>
  <c r="F62" i="3"/>
  <c r="F64" i="3"/>
  <c r="F67" i="3"/>
  <c r="F68" i="3"/>
  <c r="F106" i="3"/>
  <c r="F107" i="3"/>
  <c r="F108" i="3"/>
  <c r="F113" i="3"/>
  <c r="F114" i="3"/>
  <c r="F120" i="3"/>
  <c r="F124" i="3"/>
  <c r="F125" i="3"/>
  <c r="F126" i="3"/>
  <c r="F130" i="3"/>
  <c r="F131" i="3"/>
  <c r="F132" i="3"/>
  <c r="F136" i="3"/>
  <c r="F137" i="3"/>
  <c r="F13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tc={2C87B430-63DE-40F1-9C1F-E0428F36880F}</author>
    <author>tc={D0A6663B-07DD-41BA-AA20-B59CD6AAE368}</author>
    <author>tc={8062CF5D-217A-4E6F-8460-7A5B2894CE37}</author>
    <author>tc={AA437784-E36E-49E9-A551-651CA0925F99}</author>
    <author>tc={7871D169-DBD2-48F4-B051-8EB3EFF3F448}</author>
  </authors>
  <commentList>
    <comment ref="B31" authorId="0" shapeId="0" xr:uid="{2C87B430-63DE-40F1-9C1F-E0428F36880F}">
      <text>
        <t>[Threaded comment]
Your version of Excel allows you to read this threaded comment; however, any edits to it will get removed if the file is opened in a newer version of Excel. Learn more: https://go.microsoft.com/fwlink/?linkid=870924
Comment:
    Derived in the ratio of GFA</t>
      </text>
    </comment>
    <comment ref="B44" authorId="1" shapeId="0" xr:uid="{D0A6663B-07DD-41BA-AA20-B59CD6AAE368}">
      <text>
        <t>[Threaded comment]
Your version of Excel allows you to read this threaded comment; however, any edits to it will get removed if the file is opened in a newer version of Excel. Learn more: https://go.microsoft.com/fwlink/?linkid=870924
Comment:
    Derived in the ratio of GFA</t>
      </text>
    </comment>
    <comment ref="B57" authorId="2" shapeId="0" xr:uid="{8062CF5D-217A-4E6F-8460-7A5B2894CE37}">
      <text>
        <t>[Threaded comment]
Your version of Excel allows you to read this threaded comment; however, any edits to it will get removed if the file is opened in a newer version of Excel. Learn more: https://go.microsoft.com/fwlink/?linkid=870924
Comment:
    Derived in the ratio of GFA</t>
      </text>
    </comment>
    <comment ref="B70" authorId="3" shapeId="0" xr:uid="{AA437784-E36E-49E9-A551-651CA0925F99}">
      <text>
        <t>[Threaded comment]
Your version of Excel allows you to read this threaded comment; however, any edits to it will get removed if the file is opened in a newer version of Excel. Learn more: https://go.microsoft.com/fwlink/?linkid=870924
Comment:
    As per MYT RST Order</t>
      </text>
    </comment>
    <comment ref="B76" authorId="4" shapeId="0" xr:uid="{7871D169-DBD2-48F4-B051-8EB3EFF3F448}">
      <text>
        <t>[Threaded comment]
Your version of Excel allows you to read this threaded comment; however, any edits to it will get removed if the file is opened in a newer version of Excel. Learn more: https://go.microsoft.com/fwlink/?linkid=870924
Comment:
    As per MYT Wheeling Tariff Order, Page 74</t>
      </text>
    </comment>
  </commentList>
</comments>
</file>

<file path=xl/sharedStrings.xml><?xml version="1.0" encoding="utf-8"?>
<sst xmlns="http://schemas.openxmlformats.org/spreadsheetml/2006/main" count="210" uniqueCount="49">
  <si>
    <t>Depreciation</t>
  </si>
  <si>
    <t>Return on Equity</t>
  </si>
  <si>
    <t>Total Gross ARR</t>
  </si>
  <si>
    <t>Network Details - 33 kV</t>
  </si>
  <si>
    <t>Sl. No.</t>
  </si>
  <si>
    <t>Units</t>
  </si>
  <si>
    <t>2026-27</t>
  </si>
  <si>
    <t xml:space="preserve">GFA </t>
  </si>
  <si>
    <t>Rs Crs</t>
  </si>
  <si>
    <t>Network Details - 11 kV</t>
  </si>
  <si>
    <t>Network Details - LT</t>
  </si>
  <si>
    <t>Network Details - Total</t>
  </si>
  <si>
    <t>Distribution Expense Projections for the Control Period</t>
  </si>
  <si>
    <t>Particulars</t>
  </si>
  <si>
    <t>Operation &amp; Maintenance Expenses</t>
  </si>
  <si>
    <t>Interest and finance charges on Loan</t>
  </si>
  <si>
    <t>Interest on working capital</t>
  </si>
  <si>
    <t>Income from Open Access charges</t>
  </si>
  <si>
    <t>Non-Tariff income</t>
  </si>
  <si>
    <t>Net Distribution ARR</t>
  </si>
  <si>
    <t>Distribution Expense - 33 kV</t>
  </si>
  <si>
    <t>Distribution Expense - 11 kV</t>
  </si>
  <si>
    <t>Distribution Expense - LT</t>
  </si>
  <si>
    <t>Voltage-wise Losses</t>
  </si>
  <si>
    <t>33 kV</t>
  </si>
  <si>
    <t>%</t>
  </si>
  <si>
    <t>11 kV</t>
  </si>
  <si>
    <t>LT</t>
  </si>
  <si>
    <t>Contracted Capacities at Consumer end</t>
  </si>
  <si>
    <t>MW</t>
  </si>
  <si>
    <t>Total</t>
  </si>
  <si>
    <t>Voltage-wise Contracted Demand Grossed up with Losses - 33 kV</t>
  </si>
  <si>
    <t>Voltage-wise Contracted Demand Grossed up with Losses - 11 kV</t>
  </si>
  <si>
    <t>Voltage-wise Contracted Demand Grossed up with Losses - LT</t>
  </si>
  <si>
    <t xml:space="preserve">Voltage-wise Contracted Demand Grossed up with Losses </t>
  </si>
  <si>
    <t>33 KV Cost Allocation (Rs. Cr.)</t>
  </si>
  <si>
    <t>Rs Cr</t>
  </si>
  <si>
    <t>11 KV Cost Allocation (Rs. Cr.)</t>
  </si>
  <si>
    <t>LT  Cost Allocation (Rs. Cr.)</t>
  </si>
  <si>
    <t>Total Cost Allocation (Rs. Cr.)</t>
  </si>
  <si>
    <t>Wheeling Tariff Calculation - Voltage Wise</t>
  </si>
  <si>
    <t>33 kV (Rs./kVA/Month)</t>
  </si>
  <si>
    <t>11 kV (Rs./kVA/Month)</t>
  </si>
  <si>
    <t>LT (Rs./kVA/Month)</t>
  </si>
  <si>
    <t>2025-26</t>
  </si>
  <si>
    <t>11 kV (Rs./kVA/h)</t>
  </si>
  <si>
    <t>LT (Rs./kVA/h)</t>
  </si>
  <si>
    <t>33 kV (Rs./kVA/hr)</t>
  </si>
  <si>
    <t>Impact of True-up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</si>
</sst>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(* #,##0.0000000_);_(* \(#,##0.0000000\);_(* &quot;-&quot;??_);_(@_)"/>
    <numFmt numFmtId="166" formatCode="0.0000"/>
    <numFmt numFmtId="167" formatCode="_ * #,##0.0000_ ;_ * \-#,##0.0000_ ;_ * &quot;-&quot;??_ ;_ @_ 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3" applyAlignment="1">
      <alignment horizontal="center"/>
    </xf>
    <xf numFmtId="0" fontId="2" fillId="0" borderId="0" xfId="3"/>
    <xf numFmtId="0" fontId="2" fillId="0" borderId="5" xfId="3" applyBorder="1" applyAlignment="1">
      <alignment horizontal="center"/>
    </xf>
    <xf numFmtId="0" fontId="2" fillId="0" borderId="2" xfId="3" applyBorder="1"/>
    <xf numFmtId="0" fontId="3" fillId="0" borderId="2" xfId="3" applyFont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2" fillId="0" borderId="6" xfId="3" applyBorder="1" applyAlignment="1">
      <alignment horizontal="center"/>
    </xf>
    <xf numFmtId="0" fontId="2" fillId="0" borderId="7" xfId="3" applyBorder="1"/>
    <xf numFmtId="0" fontId="2" fillId="0" borderId="7" xfId="3" applyBorder="1" applyAlignment="1">
      <alignment horizontal="center"/>
    </xf>
    <xf numFmtId="1" fontId="2" fillId="0" borderId="2" xfId="3" applyNumberFormat="1" applyBorder="1" applyAlignment="1">
      <alignment horizontal="center"/>
    </xf>
    <xf numFmtId="0" fontId="3" fillId="0" borderId="5" xfId="3" applyFont="1" applyBorder="1" applyAlignment="1">
      <alignment horizontal="center"/>
    </xf>
    <xf numFmtId="0" fontId="3" fillId="0" borderId="2" xfId="3" applyFont="1" applyBorder="1"/>
    <xf numFmtId="0" fontId="2" fillId="0" borderId="5" xfId="3" applyBorder="1" applyAlignment="1">
      <alignment horizontal="center" wrapText="1"/>
    </xf>
    <xf numFmtId="0" fontId="2" fillId="0" borderId="2" xfId="3" applyBorder="1" applyAlignment="1">
      <alignment wrapText="1"/>
    </xf>
    <xf numFmtId="164" fontId="2" fillId="0" borderId="2" xfId="4" applyNumberFormat="1" applyFont="1" applyFill="1" applyBorder="1" applyAlignment="1">
      <alignment wrapText="1"/>
    </xf>
    <xf numFmtId="0" fontId="2" fillId="0" borderId="0" xfId="3" applyAlignment="1">
      <alignment wrapText="1"/>
    </xf>
    <xf numFmtId="0" fontId="3" fillId="0" borderId="2" xfId="3" applyFont="1" applyBorder="1" applyAlignment="1">
      <alignment wrapText="1"/>
    </xf>
    <xf numFmtId="164" fontId="3" fillId="0" borderId="2" xfId="4" applyNumberFormat="1" applyFont="1" applyFill="1" applyBorder="1" applyAlignment="1">
      <alignment wrapText="1"/>
    </xf>
    <xf numFmtId="0" fontId="2" fillId="0" borderId="6" xfId="3" applyBorder="1" applyAlignment="1">
      <alignment horizontal="center" wrapText="1"/>
    </xf>
    <xf numFmtId="0" fontId="3" fillId="0" borderId="7" xfId="3" applyFont="1" applyBorder="1" applyAlignment="1">
      <alignment wrapText="1"/>
    </xf>
    <xf numFmtId="0" fontId="2" fillId="0" borderId="7" xfId="3" applyBorder="1" applyAlignment="1">
      <alignment wrapText="1"/>
    </xf>
    <xf numFmtId="164" fontId="3" fillId="0" borderId="7" xfId="4" applyNumberFormat="1" applyFont="1" applyFill="1" applyBorder="1" applyAlignment="1">
      <alignment wrapText="1"/>
    </xf>
    <xf numFmtId="164" fontId="2" fillId="0" borderId="0" xfId="3" applyNumberFormat="1" applyAlignment="1">
      <alignment wrapText="1"/>
    </xf>
    <xf numFmtId="0" fontId="2" fillId="0" borderId="0" xfId="3" applyAlignment="1">
      <alignment horizontal="center" wrapText="1"/>
    </xf>
    <xf numFmtId="0" fontId="3" fillId="0" borderId="0" xfId="3" applyFont="1" applyAlignment="1">
      <alignment wrapText="1"/>
    </xf>
    <xf numFmtId="164" fontId="3" fillId="0" borderId="0" xfId="4" applyNumberFormat="1" applyFont="1" applyFill="1" applyBorder="1" applyAlignment="1">
      <alignment wrapText="1"/>
    </xf>
    <xf numFmtId="0" fontId="2" fillId="0" borderId="11" xfId="3" applyBorder="1" applyAlignment="1">
      <alignment wrapText="1"/>
    </xf>
    <xf numFmtId="4" fontId="2" fillId="0" borderId="2" xfId="4" applyNumberFormat="1" applyFont="1" applyFill="1" applyBorder="1" applyAlignment="1">
      <alignment wrapText="1"/>
    </xf>
    <xf numFmtId="0" fontId="3" fillId="5" borderId="5" xfId="3" applyFont="1" applyFill="1" applyBorder="1" applyAlignment="1">
      <alignment horizontal="center"/>
    </xf>
    <xf numFmtId="0" fontId="3" fillId="5" borderId="2" xfId="3" applyFont="1" applyFill="1" applyBorder="1"/>
    <xf numFmtId="0" fontId="2" fillId="5" borderId="2" xfId="3" applyFill="1" applyBorder="1"/>
    <xf numFmtId="0" fontId="2" fillId="5" borderId="5" xfId="3" applyFill="1" applyBorder="1" applyAlignment="1">
      <alignment horizontal="center"/>
    </xf>
    <xf numFmtId="0" fontId="2" fillId="5" borderId="2" xfId="3" applyFill="1" applyBorder="1" applyAlignment="1">
      <alignment wrapText="1"/>
    </xf>
    <xf numFmtId="0" fontId="2" fillId="5" borderId="2" xfId="3" applyFill="1" applyBorder="1" applyAlignment="1">
      <alignment horizontal="center"/>
    </xf>
    <xf numFmtId="0" fontId="2" fillId="5" borderId="6" xfId="3" applyFill="1" applyBorder="1" applyAlignment="1">
      <alignment horizontal="center"/>
    </xf>
    <xf numFmtId="0" fontId="2" fillId="5" borderId="7" xfId="3" applyFill="1" applyBorder="1" applyAlignment="1">
      <alignment wrapText="1"/>
    </xf>
    <xf numFmtId="165" fontId="2" fillId="0" borderId="0" xfId="3" applyNumberFormat="1" applyAlignment="1">
      <alignment wrapText="1"/>
    </xf>
    <xf numFmtId="164" fontId="2" fillId="5" borderId="2" xfId="4" applyNumberFormat="1" applyFont="1" applyFill="1" applyBorder="1"/>
    <xf numFmtId="0" fontId="3" fillId="5" borderId="7" xfId="3" applyFont="1" applyFill="1" applyBorder="1" applyAlignment="1">
      <alignment wrapText="1"/>
    </xf>
    <xf numFmtId="0" fontId="2" fillId="5" borderId="7" xfId="3" applyFill="1" applyBorder="1" applyAlignment="1">
      <alignment horizontal="center"/>
    </xf>
    <xf numFmtId="0" fontId="2" fillId="5" borderId="0" xfId="3" applyFill="1" applyAlignment="1">
      <alignment horizontal="center"/>
    </xf>
    <xf numFmtId="0" fontId="3" fillId="5" borderId="0" xfId="3" applyFont="1" applyFill="1" applyAlignment="1">
      <alignment wrapText="1"/>
    </xf>
    <xf numFmtId="164" fontId="3" fillId="5" borderId="0" xfId="4" applyNumberFormat="1" applyFont="1" applyFill="1" applyBorder="1"/>
    <xf numFmtId="0" fontId="3" fillId="0" borderId="3" xfId="3" applyFont="1" applyBorder="1" applyAlignment="1">
      <alignment horizontal="center"/>
    </xf>
    <xf numFmtId="0" fontId="3" fillId="0" borderId="4" xfId="3" applyFont="1" applyBorder="1"/>
    <xf numFmtId="0" fontId="2" fillId="0" borderId="4" xfId="3" applyBorder="1"/>
    <xf numFmtId="164" fontId="2" fillId="5" borderId="7" xfId="4" applyNumberFormat="1" applyFont="1" applyFill="1" applyBorder="1"/>
    <xf numFmtId="166" fontId="3" fillId="0" borderId="0" xfId="3" applyNumberFormat="1" applyFont="1" applyAlignment="1">
      <alignment wrapText="1"/>
    </xf>
    <xf numFmtId="0" fontId="3" fillId="0" borderId="15" xfId="3" applyFont="1" applyBorder="1" applyAlignment="1">
      <alignment horizontal="center"/>
    </xf>
    <xf numFmtId="0" fontId="3" fillId="0" borderId="16" xfId="3" applyFont="1" applyBorder="1"/>
    <xf numFmtId="0" fontId="2" fillId="5" borderId="16" xfId="3" applyFill="1" applyBorder="1" applyAlignment="1">
      <alignment horizontal="center"/>
    </xf>
    <xf numFmtId="0" fontId="3" fillId="0" borderId="16" xfId="3" applyFont="1" applyBorder="1" applyAlignment="1">
      <alignment horizontal="center"/>
    </xf>
    <xf numFmtId="0" fontId="2" fillId="0" borderId="2" xfId="3" applyBorder="1" applyAlignment="1">
      <alignment horizontal="center"/>
    </xf>
    <xf numFmtId="0" fontId="2" fillId="9" borderId="2" xfId="3" applyFill="1" applyBorder="1" applyAlignment="1">
      <alignment wrapText="1"/>
    </xf>
    <xf numFmtId="0" fontId="2" fillId="9" borderId="2" xfId="3" applyFill="1" applyBorder="1" applyAlignment="1">
      <alignment horizontal="center"/>
    </xf>
    <xf numFmtId="0" fontId="2" fillId="9" borderId="2" xfId="3" applyFill="1" applyBorder="1"/>
    <xf numFmtId="10" fontId="2" fillId="0" borderId="0" xfId="1" applyNumberFormat="1" applyFont="1" applyAlignment="1">
      <alignment wrapText="1"/>
    </xf>
    <xf numFmtId="3" fontId="2" fillId="0" borderId="0" xfId="3" applyNumberFormat="1" applyAlignment="1">
      <alignment horizontal="right"/>
    </xf>
    <xf numFmtId="0" fontId="2" fillId="10" borderId="2" xfId="3" applyFill="1" applyBorder="1"/>
    <xf numFmtId="9" fontId="2" fillId="0" borderId="0" xfId="3" applyNumberFormat="1" applyAlignment="1">
      <alignment wrapText="1"/>
    </xf>
    <xf numFmtId="0" fontId="2" fillId="10" borderId="7" xfId="3" applyFill="1" applyBorder="1"/>
    <xf numFmtId="0" fontId="2" fillId="5" borderId="20" xfId="3" applyFill="1" applyBorder="1" applyAlignment="1">
      <alignment horizontal="center"/>
    </xf>
    <xf numFmtId="164" fontId="2" fillId="0" borderId="0" xfId="3" applyNumberFormat="1" applyAlignment="1">
      <alignment horizontal="center"/>
    </xf>
    <xf numFmtId="164" fontId="2" fillId="0" borderId="0" xfId="3" applyNumberFormat="1"/>
    <xf numFmtId="0" fontId="3" fillId="0" borderId="2" xfId="0" applyFont="1" applyBorder="1" applyAlignment="1">
      <alignment horizontal="right"/>
    </xf>
    <xf numFmtId="3" fontId="2" fillId="0" borderId="2" xfId="3" applyNumberFormat="1" applyBorder="1" applyAlignment="1">
      <alignment horizontal="right" vertical="center"/>
    </xf>
    <xf numFmtId="3" fontId="2" fillId="0" borderId="2" xfId="3" applyNumberFormat="1" applyBorder="1" applyAlignment="1">
      <alignment horizontal="right" vertical="center" wrapText="1"/>
    </xf>
    <xf numFmtId="164" fontId="3" fillId="0" borderId="2" xfId="4" applyNumberFormat="1" applyFont="1" applyFill="1" applyBorder="1" applyAlignment="1">
      <alignment horizontal="right" wrapText="1"/>
    </xf>
    <xf numFmtId="0" fontId="2" fillId="0" borderId="2" xfId="3" applyBorder="1" applyAlignment="1">
      <alignment horizontal="right" wrapText="1"/>
    </xf>
    <xf numFmtId="164" fontId="0" fillId="0" borderId="2" xfId="4" applyNumberFormat="1" applyFont="1" applyFill="1" applyBorder="1" applyAlignment="1">
      <alignment horizontal="right" wrapText="1"/>
    </xf>
    <xf numFmtId="0" fontId="2" fillId="0" borderId="22" xfId="3" applyBorder="1"/>
    <xf numFmtId="10" fontId="2" fillId="5" borderId="2" xfId="3" applyNumberFormat="1" applyFill="1" applyBorder="1" applyAlignment="1">
      <alignment horizontal="center"/>
    </xf>
    <xf numFmtId="10" fontId="4" fillId="0" borderId="1" xfId="3" applyNumberFormat="1" applyFont="1" applyBorder="1" applyAlignment="1">
      <alignment horizontal="center" vertical="top" shrinkToFit="1"/>
    </xf>
    <xf numFmtId="10" fontId="4" fillId="0" borderId="23" xfId="3" applyNumberFormat="1" applyFont="1" applyBorder="1" applyAlignment="1">
      <alignment horizontal="center" vertical="top" shrinkToFit="1"/>
    </xf>
    <xf numFmtId="164" fontId="2" fillId="5" borderId="2" xfId="3" applyNumberFormat="1" applyFill="1" applyBorder="1" applyAlignment="1">
      <alignment horizontal="center" vertical="center"/>
    </xf>
    <xf numFmtId="164" fontId="2" fillId="5" borderId="2" xfId="4" applyNumberFormat="1" applyFont="1" applyFill="1" applyBorder="1" applyAlignment="1">
      <alignment horizontal="center" vertical="center"/>
    </xf>
    <xf numFmtId="164" fontId="3" fillId="5" borderId="7" xfId="4" applyNumberFormat="1" applyFont="1" applyFill="1" applyBorder="1" applyAlignment="1">
      <alignment horizontal="center" vertical="center"/>
    </xf>
    <xf numFmtId="2" fontId="2" fillId="9" borderId="2" xfId="3" applyNumberFormat="1" applyFill="1" applyBorder="1" applyAlignment="1">
      <alignment horizontal="right"/>
    </xf>
    <xf numFmtId="2" fontId="2" fillId="10" borderId="2" xfId="3" applyNumberFormat="1" applyFill="1" applyBorder="1"/>
    <xf numFmtId="0" fontId="2" fillId="10" borderId="2" xfId="0" applyFont="1" applyFill="1" applyBorder="1"/>
    <xf numFmtId="167" fontId="0" fillId="10" borderId="2" xfId="0" applyNumberFormat="1" applyFill="1" applyBorder="1"/>
    <xf numFmtId="0" fontId="0" fillId="10" borderId="2" xfId="0" applyFill="1" applyBorder="1"/>
    <xf numFmtId="1" fontId="2" fillId="0" borderId="2" xfId="3" applyNumberFormat="1" applyBorder="1" applyAlignment="1">
      <alignment horizontal="right" wrapText="1"/>
    </xf>
    <xf numFmtId="164" fontId="3" fillId="0" borderId="7" xfId="4" applyNumberFormat="1" applyFont="1" applyFill="1" applyBorder="1" applyAlignment="1">
      <alignment horizontal="right" wrapText="1"/>
    </xf>
    <xf numFmtId="164" fontId="2" fillId="0" borderId="2" xfId="4" applyNumberFormat="1" applyFont="1" applyFill="1" applyBorder="1" applyAlignment="1">
      <alignment horizontal="right" wrapText="1"/>
    </xf>
    <xf numFmtId="0" fontId="3" fillId="7" borderId="9" xfId="3" applyFont="1" applyFill="1" applyBorder="1" applyAlignment="1">
      <alignment horizontal="center"/>
    </xf>
    <xf numFmtId="0" fontId="3" fillId="7" borderId="10" xfId="3" applyFont="1" applyFill="1" applyBorder="1" applyAlignment="1">
      <alignment horizontal="center"/>
    </xf>
    <xf numFmtId="0" fontId="3" fillId="2" borderId="3" xfId="3" applyFont="1" applyFill="1" applyBorder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3" fillId="2" borderId="8" xfId="3" applyFont="1" applyFill="1" applyBorder="1" applyAlignment="1">
      <alignment horizontal="center"/>
    </xf>
    <xf numFmtId="0" fontId="3" fillId="3" borderId="3" xfId="3" applyFont="1" applyFill="1" applyBorder="1" applyAlignment="1">
      <alignment horizontal="center"/>
    </xf>
    <xf numFmtId="0" fontId="3" fillId="3" borderId="4" xfId="3" applyFont="1" applyFill="1" applyBorder="1" applyAlignment="1">
      <alignment horizontal="center"/>
    </xf>
    <xf numFmtId="0" fontId="3" fillId="3" borderId="9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/>
    </xf>
    <xf numFmtId="0" fontId="3" fillId="3" borderId="8" xfId="3" applyFont="1" applyFill="1" applyBorder="1" applyAlignment="1">
      <alignment horizontal="center"/>
    </xf>
    <xf numFmtId="0" fontId="3" fillId="4" borderId="3" xfId="3" applyFont="1" applyFill="1" applyBorder="1" applyAlignment="1">
      <alignment horizontal="center"/>
    </xf>
    <xf numFmtId="0" fontId="3" fillId="4" borderId="4" xfId="3" applyFont="1" applyFill="1" applyBorder="1" applyAlignment="1">
      <alignment horizontal="center"/>
    </xf>
    <xf numFmtId="0" fontId="5" fillId="6" borderId="12" xfId="3" applyFont="1" applyFill="1" applyBorder="1" applyAlignment="1">
      <alignment horizontal="center"/>
    </xf>
    <xf numFmtId="0" fontId="5" fillId="6" borderId="13" xfId="3" applyFont="1" applyFill="1" applyBorder="1" applyAlignment="1">
      <alignment horizontal="center"/>
    </xf>
    <xf numFmtId="0" fontId="3" fillId="7" borderId="21" xfId="3" applyFont="1" applyFill="1" applyBorder="1" applyAlignment="1">
      <alignment horizontal="center"/>
    </xf>
    <xf numFmtId="0" fontId="3" fillId="7" borderId="14" xfId="3" applyFont="1" applyFill="1" applyBorder="1" applyAlignment="1">
      <alignment horizontal="center"/>
    </xf>
    <xf numFmtId="0" fontId="3" fillId="8" borderId="17" xfId="3" applyFont="1" applyFill="1" applyBorder="1" applyAlignment="1">
      <alignment horizontal="center"/>
    </xf>
    <xf numFmtId="0" fontId="3" fillId="8" borderId="18" xfId="3" applyFont="1" applyFill="1" applyBorder="1" applyAlignment="1">
      <alignment horizontal="center"/>
    </xf>
    <xf numFmtId="0" fontId="3" fillId="8" borderId="19" xfId="3" applyFont="1" applyFill="1" applyBorder="1" applyAlignment="1">
      <alignment horizontal="center"/>
    </xf>
  </cellXfs>
  <cellStyles count="6">
    <cellStyle name="Comma 2" xfId="5" xr:uid="{793DE8AC-1C2E-42D9-9EA5-B764C54D7255}"/>
    <cellStyle name="Comma 3" xfId="4" xr:uid="{9D215D1F-1638-4C1F-A141-013F75C2AB71}"/>
    <cellStyle name="Normal" xfId="0" builtinId="0"/>
    <cellStyle name="Normal 2" xfId="3" xr:uid="{DAAF9857-7DBD-48DA-BF6B-5D61BD29B642}"/>
    <cellStyle name="Normal 3" xfId="2" xr:uid="{DA5D844E-E93F-499C-B26A-4F6CE207A7A9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microsoft.com/office/2017/10/relationships/person" Target="persons/perso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835273</xdr:colOff>
      <xdr:row>123</xdr:row>
      <xdr:rowOff>76955</xdr:rowOff>
    </xdr:from>
    <xdr:to>
      <xdr:col>13</xdr:col>
      <xdr:colOff>400776</xdr:colOff>
      <xdr:row>137</xdr:row>
      <xdr:rowOff>135581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091174-7AE2-4117-8EC8-15DB80AEB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0744" y="21582988"/>
          <a:ext cx="4613470" cy="2505292"/>
        </a:xfrm>
        <a:prstGeom prst="rect">
          <a:avLst/>
        </a:prstGeom>
      </xdr:spPr>
    </xdr:pic>
    <xdr:clientData/>
  </xdr:twoCellAnchor>
  <xdr:twoCellAnchor editAs="oneCell">
    <xdr:from>
      <xdr:col>6</xdr:col>
      <xdr:colOff>867507</xdr:colOff>
      <xdr:row>47</xdr:row>
      <xdr:rowOff>1</xdr:rowOff>
    </xdr:from>
    <xdr:to>
      <xdr:col>14</xdr:col>
      <xdr:colOff>205906</xdr:colOff>
      <xdr:row>58</xdr:row>
      <xdr:rowOff>132764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8F6A3B-5F3C-4280-82EA-B6D49BA756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56977" y="8334376"/>
          <a:ext cx="5017204" cy="201871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c\c\My%20Documents\SpecialREPORT-MAY20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Temporary%20Directory%201%20for%20itr6_2008_09_R1d.zip/integrateitr6/VersionI_CD_Z5_ADVANC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Temporary%20Directory%201%20for%20itr6_2008_09_R1d.zip/itr6_newu7.xls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pmgindia365-my.sharepoint.com/personal/trinathkoganti_kpmg_com/Documents/36.%20Telangana%20Power%20Utilities/ARR/Distribution%20Business/FY%2027%20filing/ARR/SPDCL-Distribution-MYT%20formats%205th%20CP-_ARR_FY27.xlsx" TargetMode="External"/><Relationship Id="rId1" Type="http://schemas.openxmlformats.org/officeDocument/2006/relationships/externalLinkPath" Target="SPDCL-Distribution-MYT%20formats%205th%20CP-_ARR_FY27.xlsx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pmgindia365-my.sharepoint.com/personal/trinathkoganti_kpmg_com/Documents/36.%20Telangana%20Power%20Utilities/ARR/Distribution%20Business/FY%2027%20filing/ARR/TGSPDCL/SPDCL-Distribution-MYT%20formats%205th%20CP-_ARR_FY27_v5.xlsx" TargetMode="External"/><Relationship Id="rId1" Type="http://schemas.openxmlformats.org/officeDocument/2006/relationships/externalLinkPath" Target="SPDCL-Distribution-MYT%20formats%205th%20CP-_ARR_FY27_v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\e\copy%20old_data\CE-RAC\ARR%202004-05\Final%20model%20of%20all%20companies%20from%20KPMG\FINAL%20MODEL%2004-05\P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_distr\SHARE\Licensee%20Formats%20Revenu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esktop/tds0607-2&amp;3qtr/Form%2026%206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o-rac2\LAKPATHI\JAO-RAC2\Tariff%20Order%202004-05\TARIFF_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corporateoffice\corporateoffice\A%20&amp;%20B%20Section\Workings%20Annual%20Accounts%202010-11\Desktop\Annual%20Accounts%202008-09\CA%20&amp;%20CL%202008-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RR2005-06/Variances/7Feb05-Rev/Sales%20var0405-70205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corporateoffice\TRIVENI\ANNUAL%20ACCOUNTS\Annual%20Accounts%202011-12\Accounts%202011-12%20final\APCPDCL-%20Revised%20Scheduled%20VI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Temporary%20Directory%201%20for%20itr6_2008_09_R1d.zip/ITR5_G6_formu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0000000"/>
      <sheetName val="BKDNS-11KV"/>
      <sheetName val="BKDNS-33KV"/>
      <sheetName val="BKDNS-EHT"/>
      <sheetName val="Newabstract"/>
      <sheetName val="SHORTFALL"/>
      <sheetName val="ehtbds"/>
      <sheetName val="EHT"/>
      <sheetName val="BKDNS"/>
      <sheetName val="ehtbd"/>
      <sheetName val="PTR-FAILURES"/>
      <sheetName val="DTR-FAILURES"/>
      <sheetName val="disomwiseDTRs"/>
      <sheetName val="EHT-ABSTRACT"/>
      <sheetName val="BKDNS (2)"/>
      <sheetName val="24-07-04 "/>
      <sheetName val="ABST(SOUTH)"/>
      <sheetName val="Profit &amp; Loss"/>
      <sheetName val="Profit &amp; Loss july"/>
      <sheetName val="27-08-04  (2)"/>
      <sheetName val="ABST(SOUTH) rev 08-04"/>
      <sheetName val="1000000000000"/>
      <sheetName val="2000000000000"/>
      <sheetName val="3000000000000"/>
      <sheetName val="4000000000000"/>
      <sheetName val="5000000000000"/>
      <sheetName val="Sheet1"/>
      <sheetName val="Index"/>
      <sheetName val="Achivements"/>
      <sheetName val="Ser rel"/>
      <sheetName val="Services released"/>
      <sheetName val="Ser-2006-07"/>
      <sheetName val="Ser-existing"/>
      <sheetName val="Divn month progress"/>
      <sheetName val="Divn abst."/>
      <sheetName val="Month wise prog."/>
      <sheetName val="SSs"/>
      <sheetName val="Achvt "/>
      <sheetName val="Agl (white paper)"/>
      <sheetName val="Dried up wells"/>
      <sheetName val="SS( 2006-07) "/>
      <sheetName val="SS-existing"/>
      <sheetName val="DW2004-05 "/>
      <sheetName val="a"/>
      <sheetName val="b"/>
      <sheetName val="c"/>
      <sheetName val="d"/>
      <sheetName val="HT"/>
      <sheetName val="HT abstrct"/>
      <sheetName val="HT Add (2)"/>
      <sheetName val="HT details"/>
      <sheetName val="HT Add"/>
      <sheetName val="HT Rel"/>
      <sheetName val="LI Sch"/>
      <sheetName val="LI Schemes dedi Charged"/>
      <sheetName val="LI 1"/>
      <sheetName val="LT Abstract"/>
      <sheetName val="LT Town"/>
      <sheetName val="LT Rural"/>
      <sheetName val="LT MTM"/>
      <sheetName val="LT GDV"/>
      <sheetName val="LT Pending"/>
      <sheetName val="New Agl"/>
      <sheetName val="aquaculture"/>
      <sheetName val="Tathkal"/>
      <sheetName val="agriculture"/>
      <sheetName val="house holds"/>
      <sheetName val="3"/>
      <sheetName val="2"/>
      <sheetName val="1"/>
      <sheetName val="Sheet2"/>
      <sheetName val="DTR_x000d_FAILURES"/>
      <sheetName val=""/>
      <sheetName val="DTR_x005f_x000d_FAILURES"/>
      <sheetName val="ATC Loss Red"/>
      <sheetName val="DTR FAILURES"/>
      <sheetName val="DTR_x005f_x005f_x005f_x000d_FAILURES"/>
      <sheetName val="3-BGP"/>
      <sheetName val="cap all"/>
      <sheetName val="DTR_x005f_x005f_x005f_x005f_x005f_x005f_x005f_x000d_FAI"/>
      <sheetName val="DTR_x005f_x005f_x005f_x000d_FAI"/>
      <sheetName val="DTR_x000a_FAILURES"/>
      <sheetName val="DTR_x005f_x005f_x005f_x005f_x005f_x005f_x005f_x005f_x00"/>
      <sheetName val="R.Hrs. Since Comm"/>
      <sheetName val="DTR_FAILURES"/>
      <sheetName val="Executive Summary -Thermal"/>
      <sheetName val="Stationwise Thermal &amp; Hydel Gen"/>
      <sheetName val="TWELVE"/>
      <sheetName val="DTR_x005f_x000a_FAILURES"/>
      <sheetName val="04REL"/>
      <sheetName val="SUMMERY"/>
      <sheetName val="DTR_x005f_x005f_x005f_x000a_FAILURES"/>
      <sheetName val="DTR_x005f_x000d_FAI"/>
      <sheetName val="DTR_x005f_x005f_x005f_x005f_x00"/>
      <sheetName val="DTR_x000d_FAI"/>
      <sheetName val="DTR_x005f_x005f_x00"/>
      <sheetName val="DTR_x005f_x005f_x005f_x005f_x005f_x005f_x005f_x000a_FAI"/>
      <sheetName val="BKDNS_(2)"/>
      <sheetName val="24-07-04_"/>
      <sheetName val="Profit_&amp;_Loss"/>
      <sheetName val="Profit_&amp;_Loss_july"/>
      <sheetName val="27-08-04__(2)"/>
      <sheetName val="ABST(SOUTH)_rev_08-04"/>
      <sheetName val="Ser_rel"/>
      <sheetName val="Services_released"/>
      <sheetName val="Divn_month_progress"/>
      <sheetName val="Divn_abst_"/>
      <sheetName val="Month_wise_prog_"/>
      <sheetName val="Achvt_"/>
      <sheetName val="Agl_(white_paper)"/>
      <sheetName val="Dried_up_wells"/>
      <sheetName val="SS(_2006-07)_"/>
      <sheetName val="DW2004-05_"/>
      <sheetName val="HT_abstrct"/>
      <sheetName val="HT_Add_(2)"/>
      <sheetName val="HT_details"/>
      <sheetName val="HT_Add"/>
      <sheetName val="HT_Rel"/>
      <sheetName val="LI_Sch"/>
      <sheetName val="LI_Schemes_dedi_Charged"/>
      <sheetName val="LI_1"/>
      <sheetName val="LT_Abstract"/>
      <sheetName val="LT_Town"/>
      <sheetName val="LT_Rural"/>
      <sheetName val="LT_MTM"/>
      <sheetName val="LT_GDV"/>
      <sheetName val="LT_Pending"/>
      <sheetName val="New_Agl"/>
      <sheetName val="house_holds"/>
      <sheetName val="ATC_Loss_Red"/>
      <sheetName val="DTR_FAILURES1"/>
      <sheetName val="cap_all"/>
      <sheetName val="R_Hrs__Since_Comm"/>
      <sheetName val="Executive_Summary_-Thermal"/>
      <sheetName val="Stationwise_Thermal_&amp;_Hydel_Gen"/>
      <sheetName val="Addl.40"/>
      <sheetName val="% of Elect"/>
      <sheetName val="STN WISE EMR"/>
      <sheetName val="BREAKUP OF OIL"/>
      <sheetName val="BKDNS_(2)1"/>
      <sheetName val="24-07-04_1"/>
      <sheetName val="Profit_&amp;_Loss1"/>
      <sheetName val="Profit_&amp;_Loss_july1"/>
      <sheetName val="27-08-04__(2)1"/>
      <sheetName val="ABST(SOUTH)_rev_08-041"/>
      <sheetName val="Ser_rel1"/>
      <sheetName val="Services_released1"/>
      <sheetName val="Divn_month_progress1"/>
      <sheetName val="Divn_abst_1"/>
      <sheetName val="Month_wise_prog_1"/>
      <sheetName val="Achvt_1"/>
      <sheetName val="Agl_(white_paper)1"/>
      <sheetName val="Dried_up_wells1"/>
      <sheetName val="SS(_2006-07)_1"/>
      <sheetName val="DW2004-05_1"/>
      <sheetName val="HT_abstrct1"/>
      <sheetName val="HT_Add_(2)1"/>
      <sheetName val="HT_details1"/>
      <sheetName val="HT_Add1"/>
      <sheetName val="HT_Rel1"/>
      <sheetName val="LI_Sch1"/>
      <sheetName val="LI_Schemes_dedi_Charged1"/>
      <sheetName val="LI_11"/>
      <sheetName val="LT_Abstract1"/>
      <sheetName val="LT_Town1"/>
      <sheetName val="LT_Rural1"/>
      <sheetName val="LT_MTM1"/>
      <sheetName val="LT_GDV1"/>
      <sheetName val="LT_Pending1"/>
      <sheetName val="New_Agl1"/>
      <sheetName val="house_holds1"/>
      <sheetName val="ATC_Loss_Red1"/>
      <sheetName val="DTR_FAILURES2"/>
      <sheetName val="cap_all1"/>
      <sheetName val="DTR_x005f_x005f_x005f_x000d_F Ä_x0002__x0015__x0000__x0000_"/>
      <sheetName val="DTR_x005f_x005f_x005f_x000d_F Ä_x0002__x0015_"/>
      <sheetName val="DTR_x005f_x005f_x005f_x000d_F_Ä"/>
      <sheetName val="DTR_x005f_x005f_x005f_x000d_F Ä_x0002__x0015_??"/>
      <sheetName val="DTR FAI"/>
      <sheetName val="DTR_x005f_x005f_x005f_x000a_FAI"/>
      <sheetName val="DTR_x005f_x000a_FAI"/>
      <sheetName val="DTR_x005f_x005f_x005f_x000d_F Ä_x0002__x0015___"/>
      <sheetName val="DTR_x00"/>
      <sheetName val="Part A General"/>
      <sheetName val="Fee Rate Summary"/>
      <sheetName val="SPT vs PHI"/>
      <sheetName val="01"/>
      <sheetName val="02"/>
      <sheetName val="03"/>
      <sheetName val="04"/>
      <sheetName val="final abstract"/>
      <sheetName val="HDPE"/>
      <sheetName val="DI"/>
      <sheetName val="pvc"/>
      <sheetName val="analysis"/>
      <sheetName val="DLC"/>
      <sheetName val="DTR_x005f_x005f_x005f_x005f_x005f_x005f_x005f_x000d_F "/>
      <sheetName val="DTR_x005f_x000d_F Ä_x0002__x0015_"/>
      <sheetName val="DTR_x005f_x005f_x005f_x000d_F "/>
      <sheetName val="DTR_x005f_x000d_F_Ä"/>
      <sheetName val="DTR_x005f_x000d_F Ä_x0002__x0015___"/>
      <sheetName val="DTR_x005f_x005f_x005f_x005f_x005f_x005f_x005f_x000d_F_"/>
      <sheetName val="agl-pump-sets"/>
      <sheetName val="EG"/>
      <sheetName val="pump-sets(AI)"/>
      <sheetName val="installes-capacity"/>
      <sheetName val="per-capita"/>
      <sheetName val="towns&amp;villages"/>
      <sheetName val="A2-02-03"/>
      <sheetName val="DTR_x000d_F Ä_x0002__x0015_"/>
      <sheetName val="DTR_x005f_x000d_F "/>
      <sheetName val="DTR_x000d_F_Ä"/>
      <sheetName val="DTR_x000d_F Ä_x0002__x0015___"/>
      <sheetName val="DTR_x005f_x005f_x005f_x000d_F_"/>
      <sheetName val="DTR_x000d_F "/>
      <sheetName val="DTR_x005f_x000d_F_"/>
      <sheetName val="Sept "/>
      <sheetName val="DTR_x000d_F_"/>
      <sheetName val="DTR_x005f_x005f_x005f_x000d_F Ä_x005f_x0002__x00"/>
      <sheetName val="DTR_x005f_x000d_F Ä_x005f_x0002__x005f_x0015_"/>
      <sheetName val="DTR_x005f_x000d_F Ä_x005f_x0002__x005f_x0015___"/>
      <sheetName val="DTR_x000d_F Ä_x005f_x0002__x005f_x0015_"/>
      <sheetName val="DTR_x000d_F Ä_x005f_x0002__x005f_x0015___"/>
      <sheetName val="DTR_x005f_x005f_x005f_x005f_x005f_x005f_x005f_x000d_F_2"/>
      <sheetName val="DTR_x005f_x000d_F Ä_x0002__x00"/>
      <sheetName val="DTR_x000a_FAI"/>
      <sheetName val="DTR_x005f_x000d_F Ä_x0002__x0015__x0000__x0000_"/>
      <sheetName val="DTR_x005f_x000d_F Ä_x0002__x0015_??"/>
      <sheetName val="DTR_FAI"/>
      <sheetName val="PACK (B)"/>
      <sheetName val="Cost Reco data download"/>
      <sheetName val="data"/>
      <sheetName val="PACK_(B)"/>
      <sheetName val="Cost_Reco_data_download"/>
      <sheetName val="PACK_(B)1"/>
      <sheetName val="Cost_Reco_data_download1"/>
      <sheetName val="DTR_x005f_x005f_x005f_x005f_x005f_x005f_x005f_x005f_x_2"/>
      <sheetName val="DTR_x005f_x005f_x005f_x005f_x005f_x005f_x005f_x005f_x_3"/>
      <sheetName val="DTR_x005f_x005f_x005f_x005f_x005f_x005f_x005f_x000d_F_3"/>
      <sheetName val="DTR_x005f_x005f_x005f_x005f_x005f_x005f_x005f_x005f_x_4"/>
      <sheetName val="DTR_x005f_x005f_x005f_x005f_x005f_x005f_x005f_x005f_x_5"/>
      <sheetName val="DTR_x005f_x005f_x005f_x000d_F_3"/>
      <sheetName val="DTR_x005f_x005f_x005f_x005f_x_4"/>
      <sheetName val="DTR_x005f_x005f_x005f_x005f_x_5"/>
      <sheetName val="DTR_x005f_x005f_x005f_x000d_F_2"/>
      <sheetName val="DTR_x005f_x005f_x005f_x005f_x_2"/>
      <sheetName val="DTR_x005f_x005f_x005f_x005f_x_3"/>
      <sheetName val="DTR F Ä_x0002__x0015_"/>
      <sheetName val="DTR F_Ä"/>
      <sheetName val="DTR F Ä_x0002__x0015___"/>
      <sheetName val="DTR F "/>
      <sheetName val="DTR F_"/>
      <sheetName val="DTR_x000d_F Ä_x0002__x00"/>
      <sheetName val="DTR_x000d_F Ä_x0002__x0015__x0000__x0000_"/>
      <sheetName val="DTR_x000d_F Ä_x0002__x0015_??"/>
      <sheetName val="Material"/>
      <sheetName val="Works"/>
      <sheetName val="RMR"/>
      <sheetName val="General"/>
      <sheetName val="Lead"/>
      <sheetName val="r"/>
      <sheetName val="Abs"/>
      <sheetName val="Data_culverts"/>
      <sheetName val="Design"/>
      <sheetName val="Rates"/>
      <sheetName val="hdpe_basic"/>
      <sheetName val="pvc_basic"/>
      <sheetName val="wh_data"/>
      <sheetName val="wh_data_R"/>
      <sheetName val="CPHEEO"/>
      <sheetName val="input"/>
      <sheetName val="Data base"/>
      <sheetName val="MRATES"/>
      <sheetName val="m"/>
      <sheetName val="HWEQUIV"/>
      <sheetName val="Civil-works"/>
      <sheetName val="not req 3"/>
      <sheetName val="C-data"/>
      <sheetName val="VARIABLE"/>
      <sheetName val="Costcal"/>
      <sheetName val="Labour"/>
      <sheetName val="Prjt"/>
      <sheetName val="P-Ins &amp; Bonds"/>
      <sheetName val="P-Site fac"/>
      <sheetName val="P-Clients fac"/>
      <sheetName val="Sheet73"/>
      <sheetName val="DTR_x005f_x005f_x005f_x000d_F Ä_x0002__x0015__x0000__x0000_2"/>
      <sheetName val="DTR_x005f_x000d_F Ä_x0002__x0015_2"/>
      <sheetName val="DTR_x005f_x005f_x005f_x005f_x005f_x005f_x005f_x000d_F_4"/>
      <sheetName val="DTR_x005f_x005f_x005f_x005f_x005f_x005f_x005f_x005f_x_6"/>
      <sheetName val="DTR_x005f_x005f_x005f_x005f_x005f_x005f_x005f_x005f_x_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A General"/>
      <sheetName val="Subsidiary Co Details"/>
      <sheetName val="MD, Dir, Co. secy"/>
      <sheetName val="Beneficial_owners"/>
      <sheetName val="Balance Sheet"/>
      <sheetName val="Profit and Loss"/>
      <sheetName val="Other Info"/>
      <sheetName val="Stock details"/>
      <sheetName val="Part B"/>
      <sheetName val="Part C"/>
      <sheetName val="Sch 1 Bus"/>
      <sheetName val="Sch 2 CG"/>
      <sheetName val="Sch 3 Depr"/>
      <sheetName val="Sch 4 HP"/>
      <sheetName val="Sch 5 OS"/>
      <sheetName val="Sch 6 Setoff"/>
      <sheetName val="Sch 7 Bf Setoff"/>
      <sheetName val="Sch 8 Cf Losses"/>
      <sheetName val="Sch 9 Dedns"/>
      <sheetName val="Sch 10 VIA-Sch 11"/>
      <sheetName val="Sch 12-Sch 13"/>
      <sheetName val="Sch 14 88E-Sch 15 115B"/>
      <sheetName val="Sch 16 Div"/>
      <sheetName val="Sch 17 FB"/>
      <sheetName val="Sch 18 Bank"/>
      <sheetName val="Sch 19, 20 Taxes"/>
      <sheetName val="Sch 21 Div Tax"/>
      <sheetName val="Sch 22, 23 FBT"/>
      <sheetName val="Sch 24 TDS"/>
      <sheetName val="Sch 25 TCS"/>
      <sheetName val="VersionI_CD_Z5_ADVANCED"/>
      <sheetName val="Salient1"/>
      <sheetName val="SUMMERY"/>
      <sheetName val="Sorted"/>
      <sheetName val="STN WISE EMR"/>
      <sheetName val="04REL"/>
      <sheetName val="Sept "/>
      <sheetName val="Energy_bal"/>
      <sheetName val="Sheet1"/>
      <sheetName val="Form_A"/>
      <sheetName val="General"/>
      <sheetName val="Data"/>
      <sheetName val="all"/>
      <sheetName val="overall"/>
      <sheetName val="Form-A"/>
      <sheetName val="Ag LF"/>
      <sheetName val="Challan"/>
      <sheetName val="Total Sec Wise for 12-2007"/>
      <sheetName val="sand"/>
      <sheetName val="stone"/>
      <sheetName val="index"/>
      <sheetName val="ssr-rates"/>
      <sheetName val="Sheet2"/>
      <sheetName val="detls"/>
      <sheetName val="1"/>
      <sheetName val="ONLINE DUMP"/>
      <sheetName val="WATER-HAMMER"/>
      <sheetName val="Executive Summary -Thermal"/>
      <sheetName val="Dom"/>
      <sheetName val="A 3.7"/>
      <sheetName val="int-Dia-pvc"/>
      <sheetName val="Demand"/>
      <sheetName val="Instruc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mization"/>
      <sheetName val="GENERAL"/>
      <sheetName val="GENERAL2"/>
      <sheetName val="SUBSIDIARY DETAILS"/>
      <sheetName val="NATUREOFBUSINESS"/>
      <sheetName val="BALANCE_SHEET"/>
      <sheetName val="PROFIT_LOSS"/>
      <sheetName val="OTHER_INFORMATION"/>
      <sheetName val="QUANTITATIVE_DETAILS"/>
      <sheetName val="PART_B"/>
      <sheetName val="PART_C"/>
      <sheetName val="HOUSE_PROPERTY"/>
      <sheetName val="BP"/>
      <sheetName val="DPM_DOA"/>
      <sheetName val="DEP_DCG"/>
      <sheetName val="ESR"/>
      <sheetName val="CG_OS"/>
      <sheetName val="CYLA BFLA"/>
      <sheetName val="CFL"/>
      <sheetName val="10A"/>
      <sheetName val="80G"/>
      <sheetName val="80_"/>
      <sheetName val="SI"/>
      <sheetName val="EI"/>
      <sheetName val="FRINGE_BENEFIT_INFO"/>
      <sheetName val="FRINGE_BENEFITS"/>
      <sheetName val="IT_TDS_TCS_FBT"/>
      <sheetName val="DDT"/>
      <sheetName val="Instructions"/>
      <sheetName val="Verification"/>
      <sheetName val="A 3.7"/>
      <sheetName val="Energy_bal"/>
      <sheetName val="Part A General"/>
      <sheetName val="Part C"/>
      <sheetName val="overall"/>
      <sheetName val="Sheet1"/>
      <sheetName val="Sept "/>
      <sheetName val="STN WISE EMR"/>
      <sheetName val="Ag LF"/>
      <sheetName val="SUBSIDIARY_DETAILS"/>
      <sheetName val="CYLA_BFLA"/>
      <sheetName val="A_3_7"/>
      <sheetName val="Part_A_General"/>
      <sheetName val="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Wheeling Charges"/>
      <sheetName val="InputSheet"/>
      <sheetName val="Dist ARR"/>
      <sheetName val="Int on Working cap"/>
      <sheetName val="Interest cost"/>
      <sheetName val="GFA &amp; Dep-MYT 5th Control"/>
      <sheetName val="Voltage wise FA from SAP"/>
      <sheetName val="Capex Summary 5th MYT"/>
      <sheetName val="Capex Summary inputs"/>
      <sheetName val="Investment for 5th MYT"/>
      <sheetName val="True Up &amp; True Down"/>
      <sheetName val="Employee Cost"/>
      <sheetName val="RoE"/>
      <sheetName val="NTI proj"/>
      <sheetName val="Loan Portfolio"/>
      <sheetName val="Open Access"/>
      <sheetName val="Internal Discussion Notes"/>
      <sheetName val="Claim vs Approved Depreciation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/>
      <sheetData sheetId="1"/>
      <sheetData sheetId="2"/>
      <sheetData sheetId="3">
        <row r="109">
          <cell r="I109">
            <v>4298.2680317617969</v>
          </cell>
        </row>
      </sheetData>
      <sheetData sheetId="4"/>
      <sheetData sheetId="5"/>
      <sheetData sheetId="6">
        <row r="3">
          <cell r="E3">
            <v>23948.088423864003</v>
          </cell>
        </row>
        <row r="4">
          <cell r="F4">
            <v>4233.460671870208</v>
          </cell>
        </row>
        <row r="5">
          <cell r="F5">
            <v>7538.2192954944421</v>
          </cell>
        </row>
        <row r="6">
          <cell r="F6">
            <v>14164.489846390199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Wheeling Charges"/>
      <sheetName val="InputSheet"/>
      <sheetName val="Dist ARR"/>
      <sheetName val="Int on Working cap"/>
      <sheetName val="Interest cost"/>
      <sheetName val="GFA &amp; Dep-MYT 5th Control"/>
      <sheetName val="Voltage wise FA from SAP"/>
      <sheetName val="Capex Summary 5th MYT"/>
      <sheetName val="Capex Summary inputs"/>
      <sheetName val="Investment for 5th MYT"/>
      <sheetName val="True Up &amp; True Down"/>
      <sheetName val="Employee Cost"/>
      <sheetName val="RoE"/>
      <sheetName val="NTI proj"/>
      <sheetName val="Loan Portfolio"/>
      <sheetName val="Open Access"/>
      <sheetName val="Internal Discussion Notes"/>
      <sheetName val="Claim vs Approved Depreciation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/>
      <sheetData sheetId="1"/>
      <sheetData sheetId="2"/>
      <sheetData sheetId="3">
        <row r="5">
          <cell r="G5">
            <v>4071.7844975120361</v>
          </cell>
        </row>
        <row r="6">
          <cell r="G6">
            <v>1033.8717787810447</v>
          </cell>
        </row>
        <row r="7">
          <cell r="G7">
            <v>840.36636134573996</v>
          </cell>
        </row>
        <row r="8">
          <cell r="G8">
            <v>149.96838968177619</v>
          </cell>
        </row>
        <row r="9">
          <cell r="G9">
            <v>433.68564236936959</v>
          </cell>
        </row>
        <row r="121">
          <cell r="F121">
            <v>1.2</v>
          </cell>
          <cell r="G121">
            <v>1.2</v>
          </cell>
        </row>
        <row r="122">
          <cell r="F122">
            <v>483.27353496165597</v>
          </cell>
          <cell r="G122">
            <v>531.65486217053967</v>
          </cell>
        </row>
        <row r="127">
          <cell r="G127">
            <v>545.1870253683619</v>
          </cell>
        </row>
      </sheetData>
      <sheetData sheetId="4"/>
      <sheetData sheetId="5"/>
      <sheetData sheetId="6">
        <row r="4">
          <cell r="G4">
            <v>6240.2072871753326</v>
          </cell>
        </row>
        <row r="5">
          <cell r="G5">
            <v>9488.0171801845736</v>
          </cell>
        </row>
        <row r="6">
          <cell r="G6">
            <v>16137.700469898935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Genco(thml)"/>
      <sheetName val="APGenco(hyd)"/>
      <sheetName val="0000000000000"/>
      <sheetName val="Input"/>
      <sheetName val="ARR Main Interface"/>
      <sheetName val="Pref"/>
      <sheetName val="Unutilised CY"/>
      <sheetName val="Unutilised EY"/>
      <sheetName val="APGENCO"/>
      <sheetName val="APGPCL "/>
      <sheetName val="SEB"/>
      <sheetName val="IPP "/>
      <sheetName val="CPP"/>
      <sheetName val="H1 2001-02 Form 1.3a"/>
      <sheetName val="H2 2001-02 Form 1.3a"/>
      <sheetName val="2001-02 Form 1.3a"/>
      <sheetName val="APgenco-hyd02"/>
      <sheetName val="Ferro Adj"/>
      <sheetName val="APGenco(thml) Asum"/>
      <sheetName val="APGenco(hyd) Asum"/>
      <sheetName val="CGS Asum"/>
      <sheetName val="CGS Proj"/>
      <sheetName val="Cons Data"/>
      <sheetName val="SEB Asum"/>
      <sheetName val="APGPCL Asum"/>
      <sheetName val="IPP Asum"/>
      <sheetName val="CPP Asum"/>
      <sheetName val="APGENCO Proj"/>
      <sheetName val="CGS "/>
      <sheetName val="CGS-Pattern"/>
      <sheetName val="CPP Proj"/>
      <sheetName val="SEB Proj"/>
      <sheetName val="APGPCL Proj"/>
      <sheetName val="IPP Proj"/>
      <sheetName val="MO CY"/>
      <sheetName val="MO EY"/>
      <sheetName val="H1 2002-03 Form 1.3a"/>
      <sheetName val="PP Analysis"/>
      <sheetName val="PP Variance"/>
      <sheetName val="1.3a 2001-02"/>
      <sheetName val="1.3aH1 2002-03"/>
      <sheetName val="Sheet1"/>
      <sheetName val="1.3a Full Year PY"/>
      <sheetName val="1.3a H1 CY"/>
      <sheetName val="1.3a H2 CY"/>
      <sheetName val="1.3a Full Year CY"/>
      <sheetName val="H1 2003-04 Form 1.3a"/>
      <sheetName val="H2 2003-04 Form 1.3a"/>
      <sheetName val="1.3a Full Year EY"/>
      <sheetName val="Avai- CY"/>
      <sheetName val="Avai- EY"/>
      <sheetName val="Monthly Dispatch"/>
      <sheetName val="Monthly Dispatch (2)"/>
      <sheetName val="Demand vs Availability"/>
      <sheetName val="Key PP Fig"/>
      <sheetName val="2-part illustration"/>
      <sheetName val="Monthwise Units H1 CY "/>
      <sheetName val="Assumptions"/>
      <sheetName val="1.3a CY"/>
      <sheetName val="Executive Summary -Thermal"/>
      <sheetName val="STN WISE EMR"/>
      <sheetName val="Salient1"/>
      <sheetName val="Cat_Ser_load"/>
      <sheetName val="04REL"/>
      <sheetName val="R_Abstract"/>
      <sheetName val="installes-capacity"/>
      <sheetName val="BREAKUP OF OIL"/>
      <sheetName val="A 3.7"/>
      <sheetName val="ARR_Main_Interface"/>
      <sheetName val="Unutilised_CY"/>
      <sheetName val="Unutilised_EY"/>
      <sheetName val="APGPCL_"/>
      <sheetName val="IPP_"/>
      <sheetName val="H1_2001-02_Form_1_3a"/>
      <sheetName val="H2_2001-02_Form_1_3a"/>
      <sheetName val="2001-02_Form_1_3a"/>
      <sheetName val="Ferro_Adj"/>
      <sheetName val="APGenco(thml)_Asum"/>
      <sheetName val="APGenco(hyd)_Asum"/>
      <sheetName val="CGS_Asum"/>
      <sheetName val="CGS_Proj"/>
      <sheetName val="Cons_Data"/>
      <sheetName val="SEB_Asum"/>
      <sheetName val="APGPCL_Asum"/>
      <sheetName val="IPP_Asum"/>
      <sheetName val="CPP_Asum"/>
      <sheetName val="APGENCO_Proj"/>
      <sheetName val="CGS_"/>
      <sheetName val="CPP_Proj"/>
      <sheetName val="SEB_Proj"/>
      <sheetName val="APGPCL_Proj"/>
      <sheetName val="IPP_Proj"/>
      <sheetName val="MO_CY"/>
      <sheetName val="MO_EY"/>
      <sheetName val="H1_2002-03_Form_1_3a"/>
      <sheetName val="PP_Analysis"/>
      <sheetName val="PP_Variance"/>
      <sheetName val="1_3a_2001-02"/>
      <sheetName val="1_3aH1_2002-03"/>
      <sheetName val="1_3a_Full_Year_PY"/>
      <sheetName val="1_3a_H1_CY"/>
      <sheetName val="1_3a_H2_CY"/>
      <sheetName val="1_3a_Full_Year_CY"/>
      <sheetName val="H1_2003-04_Form_1_3a"/>
      <sheetName val="H2_2003-04_Form_1_3a"/>
      <sheetName val="1_3a_Full_Year_EY"/>
      <sheetName val="Avai-_CY"/>
      <sheetName val="Avai-_EY"/>
      <sheetName val="Monthly_Dispatch"/>
      <sheetName val="Monthly_Dispatch_(2)"/>
      <sheetName val="Demand_vs_Availability"/>
      <sheetName val="Key_PP_Fig"/>
      <sheetName val="2-part_illustration"/>
      <sheetName val="Monthwise_Units_H1_CY_"/>
      <sheetName val="1_3a_CY"/>
      <sheetName val="Executive_Summary_-Thermal"/>
      <sheetName val="STN_WISE_EMR"/>
      <sheetName val="BREAKUP_OF_OIL"/>
      <sheetName val="A_3_7"/>
      <sheetName val="Sept "/>
      <sheetName val="agl-pump-sets"/>
      <sheetName val="EG"/>
      <sheetName val="pump-sets(AI)"/>
      <sheetName val="per-capita"/>
      <sheetName val="towns&amp;villages"/>
      <sheetName val="SUMME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1">
          <cell r="A11" t="str">
            <v>Wheeling</v>
          </cell>
          <cell r="B11">
            <v>1</v>
          </cell>
          <cell r="C11">
            <v>0</v>
          </cell>
          <cell r="E11">
            <v>0</v>
          </cell>
          <cell r="F11">
            <v>0</v>
          </cell>
          <cell r="H11" t="str">
            <v>Wheeling</v>
          </cell>
          <cell r="I11">
            <v>1</v>
          </cell>
          <cell r="J11">
            <v>0</v>
          </cell>
          <cell r="L11">
            <v>0</v>
          </cell>
          <cell r="M11">
            <v>0</v>
          </cell>
          <cell r="O11" t="str">
            <v>Wheeling</v>
          </cell>
          <cell r="P11">
            <v>1</v>
          </cell>
          <cell r="Q11">
            <v>0</v>
          </cell>
          <cell r="S11">
            <v>0</v>
          </cell>
          <cell r="T11">
            <v>0</v>
          </cell>
          <cell r="V11" t="str">
            <v>APGPCL Station II</v>
          </cell>
          <cell r="W11">
            <v>1</v>
          </cell>
          <cell r="X11">
            <v>0.97</v>
          </cell>
          <cell r="Y11">
            <v>29</v>
          </cell>
          <cell r="Z11">
            <v>29</v>
          </cell>
          <cell r="AA11">
            <v>29</v>
          </cell>
          <cell r="AC11" t="str">
            <v>APGPCL Station II</v>
          </cell>
          <cell r="AD11">
            <v>1</v>
          </cell>
          <cell r="AE11">
            <v>0.97</v>
          </cell>
          <cell r="AF11">
            <v>27.25</v>
          </cell>
          <cell r="AG11">
            <v>27.25</v>
          </cell>
          <cell r="AH11">
            <v>27.25</v>
          </cell>
          <cell r="AJ11" t="str">
            <v>APGPCL Station II</v>
          </cell>
          <cell r="AK11">
            <v>1</v>
          </cell>
          <cell r="AL11">
            <v>0.97</v>
          </cell>
          <cell r="AM11">
            <v>29</v>
          </cell>
          <cell r="AN11">
            <v>29</v>
          </cell>
          <cell r="AO11">
            <v>29</v>
          </cell>
        </row>
        <row r="12">
          <cell r="A12" t="str">
            <v>APGPCL Station II</v>
          </cell>
          <cell r="B12">
            <v>1</v>
          </cell>
          <cell r="C12">
            <v>0.97</v>
          </cell>
          <cell r="D12">
            <v>22.5</v>
          </cell>
          <cell r="E12">
            <v>22.5</v>
          </cell>
          <cell r="F12">
            <v>22.5</v>
          </cell>
          <cell r="H12" t="str">
            <v>APGPCL Station II</v>
          </cell>
          <cell r="I12">
            <v>1</v>
          </cell>
          <cell r="J12">
            <v>0.97</v>
          </cell>
          <cell r="K12">
            <v>28.25</v>
          </cell>
          <cell r="L12">
            <v>28.25</v>
          </cell>
          <cell r="M12">
            <v>28.25</v>
          </cell>
          <cell r="O12" t="str">
            <v>APGPCL Station II</v>
          </cell>
          <cell r="P12">
            <v>1</v>
          </cell>
          <cell r="Q12">
            <v>0.97</v>
          </cell>
          <cell r="R12">
            <v>29</v>
          </cell>
          <cell r="S12">
            <v>29</v>
          </cell>
          <cell r="T12">
            <v>29</v>
          </cell>
          <cell r="V12" t="str">
            <v>APGPCL Station I</v>
          </cell>
          <cell r="W12">
            <v>1</v>
          </cell>
          <cell r="X12">
            <v>1.39</v>
          </cell>
          <cell r="Y12">
            <v>9.3000000000000007</v>
          </cell>
          <cell r="Z12">
            <v>38.299999999999997</v>
          </cell>
          <cell r="AA12">
            <v>9.3000000000000007</v>
          </cell>
          <cell r="AC12" t="str">
            <v>APGPCL Station I</v>
          </cell>
          <cell r="AD12">
            <v>1</v>
          </cell>
          <cell r="AE12">
            <v>1.39</v>
          </cell>
          <cell r="AF12">
            <v>4.3499999999999996</v>
          </cell>
          <cell r="AG12">
            <v>31.6</v>
          </cell>
          <cell r="AH12">
            <v>4.3499999999999996</v>
          </cell>
          <cell r="AJ12" t="str">
            <v>APGPCL Station I</v>
          </cell>
          <cell r="AK12">
            <v>1</v>
          </cell>
          <cell r="AL12">
            <v>1.39</v>
          </cell>
          <cell r="AM12">
            <v>9.15</v>
          </cell>
          <cell r="AN12">
            <v>38.15</v>
          </cell>
          <cell r="AO12">
            <v>9.15</v>
          </cell>
        </row>
        <row r="13">
          <cell r="A13" t="str">
            <v>APGPCL Station I</v>
          </cell>
          <cell r="B13">
            <v>1</v>
          </cell>
          <cell r="C13">
            <v>1.39</v>
          </cell>
          <cell r="D13">
            <v>9.3000000000000007</v>
          </cell>
          <cell r="E13">
            <v>31.8</v>
          </cell>
          <cell r="F13">
            <v>9.3000000000000007</v>
          </cell>
          <cell r="H13" t="str">
            <v>APGPCL Station I</v>
          </cell>
          <cell r="I13">
            <v>1</v>
          </cell>
          <cell r="J13">
            <v>1.39</v>
          </cell>
          <cell r="K13">
            <v>6.9</v>
          </cell>
          <cell r="L13">
            <v>35.15</v>
          </cell>
          <cell r="M13">
            <v>6.9</v>
          </cell>
          <cell r="O13" t="str">
            <v>APGPCL Station I</v>
          </cell>
          <cell r="P13">
            <v>1</v>
          </cell>
          <cell r="Q13">
            <v>1.39</v>
          </cell>
          <cell r="R13">
            <v>8.25</v>
          </cell>
          <cell r="S13">
            <v>37.25</v>
          </cell>
          <cell r="T13">
            <v>8.25</v>
          </cell>
          <cell r="V13" t="str">
            <v>NPC-MAPS</v>
          </cell>
          <cell r="W13">
            <v>1</v>
          </cell>
          <cell r="X13">
            <v>2.2789520205623948</v>
          </cell>
          <cell r="Y13">
            <v>9</v>
          </cell>
          <cell r="Z13">
            <v>47.3</v>
          </cell>
          <cell r="AA13">
            <v>9</v>
          </cell>
          <cell r="AC13" t="str">
            <v>NPC-MAPS</v>
          </cell>
          <cell r="AD13">
            <v>1</v>
          </cell>
          <cell r="AE13">
            <v>2.2789520205623948</v>
          </cell>
          <cell r="AF13">
            <v>9</v>
          </cell>
          <cell r="AG13">
            <v>40.6</v>
          </cell>
          <cell r="AH13">
            <v>9</v>
          </cell>
          <cell r="AJ13" t="str">
            <v>NPC-MAPS</v>
          </cell>
          <cell r="AK13">
            <v>1</v>
          </cell>
          <cell r="AL13">
            <v>2.2789520205623948</v>
          </cell>
          <cell r="AM13">
            <v>9</v>
          </cell>
          <cell r="AN13">
            <v>47.15</v>
          </cell>
          <cell r="AO13">
            <v>9</v>
          </cell>
        </row>
        <row r="14">
          <cell r="A14" t="str">
            <v>NPC-MAPS</v>
          </cell>
          <cell r="B14">
            <v>1</v>
          </cell>
          <cell r="C14">
            <v>2.2789520205623948</v>
          </cell>
          <cell r="D14">
            <v>10.5</v>
          </cell>
          <cell r="E14">
            <v>42.3</v>
          </cell>
          <cell r="F14">
            <v>10.5</v>
          </cell>
          <cell r="H14" t="str">
            <v>NPC-MAPS</v>
          </cell>
          <cell r="I14">
            <v>1</v>
          </cell>
          <cell r="J14">
            <v>2.2789520205623948</v>
          </cell>
          <cell r="K14">
            <v>9</v>
          </cell>
          <cell r="L14">
            <v>44.15</v>
          </cell>
          <cell r="M14">
            <v>9</v>
          </cell>
          <cell r="O14" t="str">
            <v>NPC-MAPS</v>
          </cell>
          <cell r="P14">
            <v>1</v>
          </cell>
          <cell r="Q14">
            <v>2.2789520205623948</v>
          </cell>
          <cell r="R14">
            <v>9</v>
          </cell>
          <cell r="S14">
            <v>46.25</v>
          </cell>
          <cell r="T14">
            <v>9</v>
          </cell>
          <cell r="V14" t="str">
            <v>Non Conventional</v>
          </cell>
          <cell r="W14">
            <v>1</v>
          </cell>
          <cell r="X14">
            <v>3.48</v>
          </cell>
          <cell r="Y14">
            <v>120.46</v>
          </cell>
          <cell r="Z14">
            <v>167.76</v>
          </cell>
          <cell r="AA14">
            <v>120.46</v>
          </cell>
          <cell r="AC14" t="str">
            <v>Non Conventional</v>
          </cell>
          <cell r="AD14">
            <v>1</v>
          </cell>
          <cell r="AE14">
            <v>3.48</v>
          </cell>
          <cell r="AF14">
            <v>122.22</v>
          </cell>
          <cell r="AG14">
            <v>162.82</v>
          </cell>
          <cell r="AH14">
            <v>122.22</v>
          </cell>
          <cell r="AJ14" t="str">
            <v>Non Conventional</v>
          </cell>
          <cell r="AK14">
            <v>1</v>
          </cell>
          <cell r="AL14">
            <v>3.48</v>
          </cell>
          <cell r="AM14">
            <v>118.3</v>
          </cell>
          <cell r="AN14">
            <v>165.45</v>
          </cell>
          <cell r="AO14">
            <v>118.3</v>
          </cell>
        </row>
        <row r="15">
          <cell r="A15" t="str">
            <v>Non Conventional</v>
          </cell>
          <cell r="B15">
            <v>1</v>
          </cell>
          <cell r="C15">
            <v>3.48</v>
          </cell>
          <cell r="D15">
            <v>103.09</v>
          </cell>
          <cell r="E15">
            <v>145.38999999999999</v>
          </cell>
          <cell r="F15">
            <v>103.09</v>
          </cell>
          <cell r="H15" t="str">
            <v>Non Conventional</v>
          </cell>
          <cell r="I15">
            <v>1</v>
          </cell>
          <cell r="J15">
            <v>3.48</v>
          </cell>
          <cell r="K15">
            <v>117.41</v>
          </cell>
          <cell r="L15">
            <v>161.56</v>
          </cell>
          <cell r="M15">
            <v>117.41</v>
          </cell>
          <cell r="O15" t="str">
            <v>Non Conventional</v>
          </cell>
          <cell r="P15">
            <v>1</v>
          </cell>
          <cell r="Q15">
            <v>3.48</v>
          </cell>
          <cell r="R15">
            <v>117.58</v>
          </cell>
          <cell r="S15">
            <v>163.82999999999998</v>
          </cell>
          <cell r="T15">
            <v>117.58</v>
          </cell>
          <cell r="V15" t="str">
            <v>APGenco Hydel</v>
          </cell>
          <cell r="W15">
            <v>2</v>
          </cell>
          <cell r="X15">
            <v>0</v>
          </cell>
          <cell r="Y15">
            <v>346.32441726618697</v>
          </cell>
          <cell r="Z15">
            <v>514.08441726618696</v>
          </cell>
          <cell r="AA15">
            <v>346.32441726618697</v>
          </cell>
          <cell r="AC15" t="str">
            <v>APGenco Hydel</v>
          </cell>
          <cell r="AD15">
            <v>2</v>
          </cell>
          <cell r="AE15">
            <v>0</v>
          </cell>
          <cell r="AF15">
            <v>327.81853237410058</v>
          </cell>
          <cell r="AG15">
            <v>490.63853237410058</v>
          </cell>
          <cell r="AH15">
            <v>327.81853237410058</v>
          </cell>
          <cell r="AJ15" t="str">
            <v>APGenco Hydel</v>
          </cell>
          <cell r="AK15">
            <v>2</v>
          </cell>
          <cell r="AL15">
            <v>0</v>
          </cell>
          <cell r="AM15">
            <v>336.63085851318931</v>
          </cell>
          <cell r="AN15">
            <v>502.0808585131893</v>
          </cell>
          <cell r="AO15">
            <v>336.63085851318931</v>
          </cell>
        </row>
        <row r="16">
          <cell r="A16" t="str">
            <v>APGenco Hydel</v>
          </cell>
          <cell r="B16">
            <v>2</v>
          </cell>
          <cell r="C16">
            <v>0</v>
          </cell>
          <cell r="D16">
            <v>292</v>
          </cell>
          <cell r="E16">
            <v>437.39</v>
          </cell>
          <cell r="F16">
            <v>292</v>
          </cell>
          <cell r="H16" t="str">
            <v>APGenco Hydel</v>
          </cell>
          <cell r="I16">
            <v>2</v>
          </cell>
          <cell r="J16">
            <v>0</v>
          </cell>
          <cell r="K16">
            <v>415.06056115107907</v>
          </cell>
          <cell r="L16">
            <v>576.62056115107907</v>
          </cell>
          <cell r="M16">
            <v>415.06056115107907</v>
          </cell>
          <cell r="O16" t="str">
            <v>APGenco Hydel</v>
          </cell>
          <cell r="P16">
            <v>2</v>
          </cell>
          <cell r="Q16">
            <v>0</v>
          </cell>
          <cell r="R16">
            <v>411.5356306954435</v>
          </cell>
          <cell r="S16">
            <v>575.36563069544354</v>
          </cell>
          <cell r="T16">
            <v>411.5356306954435</v>
          </cell>
          <cell r="V16" t="str">
            <v>Wheeling</v>
          </cell>
          <cell r="W16">
            <v>2</v>
          </cell>
          <cell r="X16">
            <v>0</v>
          </cell>
          <cell r="Z16">
            <v>514.08441726618696</v>
          </cell>
          <cell r="AA16">
            <v>0</v>
          </cell>
          <cell r="AC16" t="str">
            <v>Wheeling</v>
          </cell>
          <cell r="AD16">
            <v>2</v>
          </cell>
          <cell r="AE16">
            <v>0</v>
          </cell>
          <cell r="AG16">
            <v>490.63853237410058</v>
          </cell>
          <cell r="AH16">
            <v>0</v>
          </cell>
          <cell r="AJ16" t="str">
            <v>Wheeling</v>
          </cell>
          <cell r="AK16">
            <v>2</v>
          </cell>
          <cell r="AL16">
            <v>0</v>
          </cell>
          <cell r="AN16">
            <v>502.0808585131893</v>
          </cell>
          <cell r="AO16">
            <v>0</v>
          </cell>
        </row>
        <row r="17">
          <cell r="A17" t="str">
            <v>Talcher Stage 1</v>
          </cell>
          <cell r="B17">
            <v>2</v>
          </cell>
          <cell r="C17">
            <v>0.49912127794189243</v>
          </cell>
          <cell r="D17">
            <v>4.6500000000000004</v>
          </cell>
          <cell r="E17">
            <v>442.03999999999996</v>
          </cell>
          <cell r="F17">
            <v>4.6500000000000004</v>
          </cell>
          <cell r="H17" t="str">
            <v>Talcher Stage 1</v>
          </cell>
          <cell r="I17">
            <v>2</v>
          </cell>
          <cell r="J17">
            <v>0.49912127794189243</v>
          </cell>
          <cell r="K17">
            <v>4.5</v>
          </cell>
          <cell r="L17">
            <v>581.12056115107907</v>
          </cell>
          <cell r="M17">
            <v>4.5</v>
          </cell>
          <cell r="O17" t="str">
            <v>Talcher Stage 1</v>
          </cell>
          <cell r="P17">
            <v>2</v>
          </cell>
          <cell r="Q17">
            <v>0.49912127794189243</v>
          </cell>
          <cell r="R17">
            <v>4.6500000000000004</v>
          </cell>
          <cell r="S17">
            <v>580.01563069544352</v>
          </cell>
          <cell r="T17">
            <v>4.6500000000000004</v>
          </cell>
          <cell r="V17" t="str">
            <v>Talcher Stage 1</v>
          </cell>
          <cell r="W17">
            <v>2</v>
          </cell>
          <cell r="X17">
            <v>0.49912127794189243</v>
          </cell>
          <cell r="Y17">
            <v>4.6500000000000004</v>
          </cell>
          <cell r="Z17">
            <v>518.73441726618694</v>
          </cell>
          <cell r="AA17">
            <v>4.6500000000000004</v>
          </cell>
          <cell r="AC17" t="str">
            <v>Talcher Stage 1</v>
          </cell>
          <cell r="AD17">
            <v>2</v>
          </cell>
          <cell r="AE17">
            <v>0.49912127794189243</v>
          </cell>
          <cell r="AF17">
            <v>4.3499999999999996</v>
          </cell>
          <cell r="AG17">
            <v>494.9885323741006</v>
          </cell>
          <cell r="AH17">
            <v>4.3499999999999996</v>
          </cell>
          <cell r="AJ17" t="str">
            <v>Talcher Stage 1</v>
          </cell>
          <cell r="AK17">
            <v>2</v>
          </cell>
          <cell r="AL17">
            <v>0.49912127794189243</v>
          </cell>
          <cell r="AM17">
            <v>4.6500000000000004</v>
          </cell>
          <cell r="AN17">
            <v>506.73085851318928</v>
          </cell>
          <cell r="AO17">
            <v>4.6500000000000004</v>
          </cell>
        </row>
        <row r="18">
          <cell r="A18" t="str">
            <v>Talcher Stage 2</v>
          </cell>
          <cell r="B18">
            <v>2</v>
          </cell>
          <cell r="C18">
            <v>0.50072342199691666</v>
          </cell>
          <cell r="D18">
            <v>66</v>
          </cell>
          <cell r="E18">
            <v>508.03999999999996</v>
          </cell>
          <cell r="F18">
            <v>66</v>
          </cell>
          <cell r="H18" t="str">
            <v>Talcher Stage 2</v>
          </cell>
          <cell r="I18">
            <v>2</v>
          </cell>
          <cell r="J18">
            <v>0.50072342199691666</v>
          </cell>
          <cell r="K18">
            <v>132</v>
          </cell>
          <cell r="L18">
            <v>713.12056115107907</v>
          </cell>
          <cell r="M18">
            <v>132</v>
          </cell>
          <cell r="O18" t="str">
            <v>Talcher Stage 2</v>
          </cell>
          <cell r="P18">
            <v>2</v>
          </cell>
          <cell r="Q18">
            <v>0.50072342199691666</v>
          </cell>
          <cell r="R18">
            <v>137</v>
          </cell>
          <cell r="S18">
            <v>717.01563069544352</v>
          </cell>
          <cell r="T18">
            <v>137</v>
          </cell>
          <cell r="V18" t="str">
            <v>Talcher Stage 2</v>
          </cell>
          <cell r="W18">
            <v>2</v>
          </cell>
          <cell r="X18">
            <v>0.50072342199691666</v>
          </cell>
          <cell r="Y18">
            <v>137</v>
          </cell>
          <cell r="Z18">
            <v>655.73441726618694</v>
          </cell>
          <cell r="AA18">
            <v>137</v>
          </cell>
          <cell r="AC18" t="str">
            <v>Talcher Stage 2</v>
          </cell>
          <cell r="AD18">
            <v>2</v>
          </cell>
          <cell r="AE18">
            <v>0.50072342199691666</v>
          </cell>
          <cell r="AF18">
            <v>137</v>
          </cell>
          <cell r="AG18">
            <v>631.9885323741006</v>
          </cell>
          <cell r="AH18">
            <v>137</v>
          </cell>
          <cell r="AJ18" t="str">
            <v>Talcher Stage 2</v>
          </cell>
          <cell r="AK18">
            <v>2</v>
          </cell>
          <cell r="AL18">
            <v>0.50072342199691666</v>
          </cell>
          <cell r="AM18">
            <v>127</v>
          </cell>
          <cell r="AN18">
            <v>633.73085851318933</v>
          </cell>
          <cell r="AO18">
            <v>127</v>
          </cell>
        </row>
        <row r="19">
          <cell r="A19" t="str">
            <v>NLC-I</v>
          </cell>
          <cell r="B19">
            <v>2</v>
          </cell>
          <cell r="C19">
            <v>0.77121808150395588</v>
          </cell>
          <cell r="D19">
            <v>19</v>
          </cell>
          <cell r="E19">
            <v>527.04</v>
          </cell>
          <cell r="F19">
            <v>19</v>
          </cell>
          <cell r="H19" t="str">
            <v>NLC-I</v>
          </cell>
          <cell r="I19">
            <v>2</v>
          </cell>
          <cell r="J19">
            <v>0.77121808150395588</v>
          </cell>
          <cell r="K19">
            <v>32</v>
          </cell>
          <cell r="L19">
            <v>745.12056115107907</v>
          </cell>
          <cell r="M19">
            <v>32</v>
          </cell>
          <cell r="O19" t="str">
            <v>NLC-I</v>
          </cell>
          <cell r="P19">
            <v>2</v>
          </cell>
          <cell r="Q19">
            <v>0.77121808150395588</v>
          </cell>
          <cell r="R19">
            <v>46</v>
          </cell>
          <cell r="S19">
            <v>763.01563069544352</v>
          </cell>
          <cell r="T19">
            <v>46</v>
          </cell>
          <cell r="V19" t="str">
            <v>NLC-I</v>
          </cell>
          <cell r="W19">
            <v>2</v>
          </cell>
          <cell r="X19">
            <v>0.77121808150395588</v>
          </cell>
          <cell r="Y19">
            <v>59</v>
          </cell>
          <cell r="Z19">
            <v>714.73441726618694</v>
          </cell>
          <cell r="AA19">
            <v>59</v>
          </cell>
          <cell r="AC19" t="str">
            <v>NLC-I</v>
          </cell>
          <cell r="AD19">
            <v>2</v>
          </cell>
          <cell r="AE19">
            <v>0.77121808150395588</v>
          </cell>
          <cell r="AF19">
            <v>55</v>
          </cell>
          <cell r="AG19">
            <v>686.9885323741006</v>
          </cell>
          <cell r="AH19">
            <v>55</v>
          </cell>
          <cell r="AJ19" t="str">
            <v>NLC-I</v>
          </cell>
          <cell r="AK19">
            <v>2</v>
          </cell>
          <cell r="AL19">
            <v>0.77121808150395588</v>
          </cell>
          <cell r="AM19">
            <v>59</v>
          </cell>
          <cell r="AN19">
            <v>692.73085851318933</v>
          </cell>
          <cell r="AO19">
            <v>59</v>
          </cell>
        </row>
        <row r="20">
          <cell r="A20" t="str">
            <v>KTPS- D</v>
          </cell>
          <cell r="B20">
            <v>2</v>
          </cell>
          <cell r="C20">
            <v>0.84033000000000002</v>
          </cell>
          <cell r="D20">
            <v>221.24446902654867</v>
          </cell>
          <cell r="E20">
            <v>748.28446902654866</v>
          </cell>
          <cell r="F20">
            <v>221.24446902654867</v>
          </cell>
          <cell r="H20" t="str">
            <v>KTPS- D</v>
          </cell>
          <cell r="I20">
            <v>2</v>
          </cell>
          <cell r="J20">
            <v>0.84033000000000002</v>
          </cell>
          <cell r="K20">
            <v>316.75</v>
          </cell>
          <cell r="L20">
            <v>1061.8705611510791</v>
          </cell>
          <cell r="M20">
            <v>316.75</v>
          </cell>
          <cell r="O20" t="str">
            <v>KTPS- D</v>
          </cell>
          <cell r="P20">
            <v>2</v>
          </cell>
          <cell r="Q20">
            <v>0.84033000000000002</v>
          </cell>
          <cell r="R20">
            <v>325.8</v>
          </cell>
          <cell r="S20">
            <v>1088.8156306954436</v>
          </cell>
          <cell r="T20">
            <v>325.8</v>
          </cell>
          <cell r="V20" t="str">
            <v>KTPS- D</v>
          </cell>
          <cell r="W20">
            <v>2</v>
          </cell>
          <cell r="X20">
            <v>0.84033000000000002</v>
          </cell>
          <cell r="Y20">
            <v>330.32499999999999</v>
          </cell>
          <cell r="Z20">
            <v>1045.059417266187</v>
          </cell>
          <cell r="AA20">
            <v>330.32499999999999</v>
          </cell>
          <cell r="AC20" t="str">
            <v>KTPS- D</v>
          </cell>
          <cell r="AD20">
            <v>2</v>
          </cell>
          <cell r="AE20">
            <v>0.84033000000000002</v>
          </cell>
          <cell r="AF20">
            <v>298.64999999999998</v>
          </cell>
          <cell r="AG20">
            <v>985.63853237410058</v>
          </cell>
          <cell r="AH20">
            <v>298.64999999999998</v>
          </cell>
          <cell r="AJ20" t="str">
            <v>KTPS- D</v>
          </cell>
          <cell r="AK20">
            <v>2</v>
          </cell>
          <cell r="AL20">
            <v>0.84033000000000002</v>
          </cell>
          <cell r="AM20">
            <v>330.32499999999999</v>
          </cell>
          <cell r="AN20">
            <v>1023.0558585131894</v>
          </cell>
          <cell r="AO20">
            <v>330.32499999999999</v>
          </cell>
        </row>
        <row r="21">
          <cell r="A21" t="str">
            <v>NTPC- Simhadri</v>
          </cell>
          <cell r="B21">
            <v>2</v>
          </cell>
          <cell r="C21">
            <v>0.87160000000000004</v>
          </cell>
          <cell r="D21">
            <v>605</v>
          </cell>
          <cell r="E21">
            <v>1353.2844690265488</v>
          </cell>
          <cell r="F21">
            <v>605</v>
          </cell>
          <cell r="H21" t="str">
            <v>NTPC- Simhadri</v>
          </cell>
          <cell r="I21">
            <v>2</v>
          </cell>
          <cell r="J21">
            <v>0.87160000000000004</v>
          </cell>
          <cell r="K21">
            <v>411.75</v>
          </cell>
          <cell r="L21">
            <v>1473.6205611510791</v>
          </cell>
          <cell r="M21">
            <v>411.75</v>
          </cell>
          <cell r="O21" t="str">
            <v>NTPC- Simhadri</v>
          </cell>
          <cell r="P21">
            <v>2</v>
          </cell>
          <cell r="Q21">
            <v>0.87160000000000004</v>
          </cell>
          <cell r="R21">
            <v>466.65</v>
          </cell>
          <cell r="S21">
            <v>1555.4656306954435</v>
          </cell>
          <cell r="T21">
            <v>466.65</v>
          </cell>
          <cell r="V21" t="str">
            <v>NTPC- Simhadri</v>
          </cell>
          <cell r="W21">
            <v>2</v>
          </cell>
          <cell r="X21">
            <v>0.87160000000000004</v>
          </cell>
          <cell r="Y21">
            <v>549</v>
          </cell>
          <cell r="Z21">
            <v>1594.059417266187</v>
          </cell>
          <cell r="AA21">
            <v>549</v>
          </cell>
          <cell r="AC21" t="str">
            <v>NTPC- Simhadri</v>
          </cell>
          <cell r="AD21">
            <v>2</v>
          </cell>
          <cell r="AE21">
            <v>0.87160000000000004</v>
          </cell>
          <cell r="AF21">
            <v>522.46500000000003</v>
          </cell>
          <cell r="AG21">
            <v>1508.1035323741007</v>
          </cell>
          <cell r="AH21">
            <v>522.46500000000003</v>
          </cell>
          <cell r="AJ21" t="str">
            <v>NTPC- Simhadri</v>
          </cell>
          <cell r="AK21">
            <v>2</v>
          </cell>
          <cell r="AL21">
            <v>0.87741630875499421</v>
          </cell>
          <cell r="AM21">
            <v>582.69030000000009</v>
          </cell>
          <cell r="AN21">
            <v>1605.7461585131896</v>
          </cell>
          <cell r="AO21">
            <v>582.69030000000009</v>
          </cell>
        </row>
        <row r="22">
          <cell r="A22" t="str">
            <v>RTS-B</v>
          </cell>
          <cell r="B22">
            <v>2</v>
          </cell>
          <cell r="C22">
            <v>0.88980000000000004</v>
          </cell>
          <cell r="D22">
            <v>34</v>
          </cell>
          <cell r="E22">
            <v>1387.2844690265488</v>
          </cell>
          <cell r="F22">
            <v>34</v>
          </cell>
          <cell r="H22" t="str">
            <v>RTS-B</v>
          </cell>
          <cell r="I22">
            <v>2</v>
          </cell>
          <cell r="J22">
            <v>0.88980000000000004</v>
          </cell>
          <cell r="K22">
            <v>10.68</v>
          </cell>
          <cell r="L22">
            <v>1484.3005611510791</v>
          </cell>
          <cell r="M22">
            <v>10.68</v>
          </cell>
          <cell r="O22" t="str">
            <v>RTS-B</v>
          </cell>
          <cell r="P22">
            <v>2</v>
          </cell>
          <cell r="Q22">
            <v>0.88980000000000004</v>
          </cell>
          <cell r="R22">
            <v>35.6</v>
          </cell>
          <cell r="S22">
            <v>1591.0656306954434</v>
          </cell>
          <cell r="T22">
            <v>35.6</v>
          </cell>
          <cell r="V22" t="str">
            <v>RTS-B</v>
          </cell>
          <cell r="W22">
            <v>2</v>
          </cell>
          <cell r="X22">
            <v>0.88980000000000004</v>
          </cell>
          <cell r="Y22">
            <v>35.6</v>
          </cell>
          <cell r="Z22">
            <v>1629.6594172661869</v>
          </cell>
          <cell r="AA22">
            <v>35.6</v>
          </cell>
          <cell r="AC22" t="str">
            <v>RTS-B</v>
          </cell>
          <cell r="AD22">
            <v>2</v>
          </cell>
          <cell r="AE22">
            <v>0.88980000000000004</v>
          </cell>
          <cell r="AF22">
            <v>32.04</v>
          </cell>
          <cell r="AG22">
            <v>1540.1435323741007</v>
          </cell>
          <cell r="AH22">
            <v>32.04</v>
          </cell>
          <cell r="AJ22" t="str">
            <v>RTS-B</v>
          </cell>
          <cell r="AK22">
            <v>2</v>
          </cell>
          <cell r="AL22">
            <v>0.88980000000000004</v>
          </cell>
          <cell r="AM22">
            <v>35.6</v>
          </cell>
          <cell r="AN22">
            <v>1641.3461585131895</v>
          </cell>
          <cell r="AO22">
            <v>35.6</v>
          </cell>
        </row>
        <row r="23">
          <cell r="A23" t="str">
            <v>Spectrum</v>
          </cell>
          <cell r="B23">
            <v>2</v>
          </cell>
          <cell r="C23">
            <v>0.93</v>
          </cell>
          <cell r="D23">
            <v>80</v>
          </cell>
          <cell r="E23">
            <v>1467.2844690265488</v>
          </cell>
          <cell r="F23">
            <v>80</v>
          </cell>
          <cell r="H23" t="str">
            <v>Spectrum</v>
          </cell>
          <cell r="I23">
            <v>2</v>
          </cell>
          <cell r="J23">
            <v>0.93</v>
          </cell>
          <cell r="K23">
            <v>125.22307999999998</v>
          </cell>
          <cell r="L23">
            <v>1609.5236411510791</v>
          </cell>
          <cell r="M23">
            <v>125.22307999999998</v>
          </cell>
          <cell r="O23" t="str">
            <v>Spectrum</v>
          </cell>
          <cell r="P23">
            <v>2</v>
          </cell>
          <cell r="Q23">
            <v>0.93</v>
          </cell>
          <cell r="R23">
            <v>131.92707999999999</v>
          </cell>
          <cell r="S23">
            <v>1722.9927106954433</v>
          </cell>
          <cell r="T23">
            <v>131.92707999999999</v>
          </cell>
          <cell r="V23" t="str">
            <v>Spectrum</v>
          </cell>
          <cell r="W23">
            <v>2</v>
          </cell>
          <cell r="X23">
            <v>0.93</v>
          </cell>
          <cell r="Y23">
            <v>143.57707999999997</v>
          </cell>
          <cell r="Z23">
            <v>1773.2364972661869</v>
          </cell>
          <cell r="AA23">
            <v>143.57707999999997</v>
          </cell>
          <cell r="AC23" t="str">
            <v>Spectrum</v>
          </cell>
          <cell r="AD23">
            <v>2</v>
          </cell>
          <cell r="AE23">
            <v>0.93</v>
          </cell>
          <cell r="AF23">
            <v>124.93707999999998</v>
          </cell>
          <cell r="AG23">
            <v>1665.0806123741006</v>
          </cell>
          <cell r="AH23">
            <v>124.93707999999998</v>
          </cell>
          <cell r="AJ23" t="str">
            <v>Spectrum</v>
          </cell>
          <cell r="AK23">
            <v>2</v>
          </cell>
          <cell r="AL23">
            <v>0.93</v>
          </cell>
          <cell r="AM23">
            <v>134.60507999999999</v>
          </cell>
          <cell r="AN23">
            <v>1775.9512385131895</v>
          </cell>
          <cell r="AO23">
            <v>134.60507999999999</v>
          </cell>
        </row>
        <row r="24">
          <cell r="A24" t="str">
            <v>GVK</v>
          </cell>
          <cell r="B24">
            <v>2</v>
          </cell>
          <cell r="C24">
            <v>0.93230000000000002</v>
          </cell>
          <cell r="D24">
            <v>126</v>
          </cell>
          <cell r="E24">
            <v>1593.2844690265488</v>
          </cell>
          <cell r="F24">
            <v>126</v>
          </cell>
          <cell r="H24" t="str">
            <v>GVK</v>
          </cell>
          <cell r="I24">
            <v>2</v>
          </cell>
          <cell r="J24">
            <v>0.93230000000000002</v>
          </cell>
          <cell r="K24">
            <v>136.255</v>
          </cell>
          <cell r="L24">
            <v>1745.7786411510792</v>
          </cell>
          <cell r="M24">
            <v>136.255</v>
          </cell>
          <cell r="O24" t="str">
            <v>GVK</v>
          </cell>
          <cell r="P24">
            <v>2</v>
          </cell>
          <cell r="Q24">
            <v>0.93230000000000002</v>
          </cell>
          <cell r="R24">
            <v>142.18899999999999</v>
          </cell>
          <cell r="S24">
            <v>1865.1817106954434</v>
          </cell>
          <cell r="T24">
            <v>142.18899999999999</v>
          </cell>
          <cell r="V24" t="str">
            <v>GVK</v>
          </cell>
          <cell r="W24">
            <v>2</v>
          </cell>
          <cell r="X24">
            <v>0.93230000000000002</v>
          </cell>
          <cell r="Y24">
            <v>141.77099999999999</v>
          </cell>
          <cell r="Z24">
            <v>1915.0074972661869</v>
          </cell>
          <cell r="AA24">
            <v>141.77099999999999</v>
          </cell>
          <cell r="AC24" t="str">
            <v>GVK</v>
          </cell>
          <cell r="AD24">
            <v>2</v>
          </cell>
          <cell r="AE24">
            <v>0.93230000000000002</v>
          </cell>
          <cell r="AF24">
            <v>116.34</v>
          </cell>
          <cell r="AG24">
            <v>1781.4206123741005</v>
          </cell>
          <cell r="AH24">
            <v>116.34</v>
          </cell>
          <cell r="AJ24" t="str">
            <v>GVK</v>
          </cell>
          <cell r="AK24">
            <v>2</v>
          </cell>
          <cell r="AL24">
            <v>0.93230000000000002</v>
          </cell>
          <cell r="AM24">
            <v>117.937</v>
          </cell>
          <cell r="AN24">
            <v>1893.8882385131894</v>
          </cell>
          <cell r="AO24">
            <v>117.937</v>
          </cell>
        </row>
        <row r="25">
          <cell r="A25" t="str">
            <v>NTPC (SR)</v>
          </cell>
          <cell r="B25">
            <v>2</v>
          </cell>
          <cell r="C25">
            <v>0.93633851426652215</v>
          </cell>
          <cell r="D25">
            <v>344</v>
          </cell>
          <cell r="E25">
            <v>1937.2844690265488</v>
          </cell>
          <cell r="F25">
            <v>344</v>
          </cell>
          <cell r="H25" t="str">
            <v>NTPC (SR)</v>
          </cell>
          <cell r="I25">
            <v>2</v>
          </cell>
          <cell r="J25">
            <v>0.93633851426652215</v>
          </cell>
          <cell r="K25">
            <v>375.452</v>
          </cell>
          <cell r="L25">
            <v>2121.230641151079</v>
          </cell>
          <cell r="M25">
            <v>375.452</v>
          </cell>
          <cell r="O25" t="str">
            <v>NTPC (SR)</v>
          </cell>
          <cell r="P25">
            <v>2</v>
          </cell>
          <cell r="Q25">
            <v>0.93633851426652215</v>
          </cell>
          <cell r="R25">
            <v>364.82600000000002</v>
          </cell>
          <cell r="S25">
            <v>2230.0077106954432</v>
          </cell>
          <cell r="T25">
            <v>364.82600000000002</v>
          </cell>
          <cell r="V25" t="str">
            <v>NTPC (SR)</v>
          </cell>
          <cell r="W25">
            <v>2</v>
          </cell>
          <cell r="X25">
            <v>0.93633851426652215</v>
          </cell>
          <cell r="Y25">
            <v>397.34800000000001</v>
          </cell>
          <cell r="Z25">
            <v>2312.3554972661868</v>
          </cell>
          <cell r="AA25">
            <v>397.34800000000001</v>
          </cell>
          <cell r="AC25" t="str">
            <v>NTPC (SR)</v>
          </cell>
          <cell r="AD25">
            <v>2</v>
          </cell>
          <cell r="AE25">
            <v>0.93633851426652215</v>
          </cell>
          <cell r="AF25">
            <v>408.29599999999999</v>
          </cell>
          <cell r="AG25">
            <v>2189.7166123741004</v>
          </cell>
          <cell r="AH25">
            <v>408.29599999999999</v>
          </cell>
          <cell r="AJ25" t="str">
            <v>NTPC (SR)</v>
          </cell>
          <cell r="AK25">
            <v>2</v>
          </cell>
          <cell r="AL25">
            <v>0.94258028701075469</v>
          </cell>
          <cell r="AM25">
            <v>436.31</v>
          </cell>
          <cell r="AN25">
            <v>2330.1982385131896</v>
          </cell>
          <cell r="AO25">
            <v>436.31</v>
          </cell>
        </row>
        <row r="26">
          <cell r="A26" t="str">
            <v>BSES</v>
          </cell>
          <cell r="B26">
            <v>2</v>
          </cell>
          <cell r="C26">
            <v>0.96699999999999997</v>
          </cell>
          <cell r="D26">
            <v>115</v>
          </cell>
          <cell r="E26">
            <v>2052.2844690265488</v>
          </cell>
          <cell r="F26">
            <v>115</v>
          </cell>
          <cell r="H26" t="str">
            <v>BSES</v>
          </cell>
          <cell r="I26">
            <v>2</v>
          </cell>
          <cell r="J26">
            <v>0.96699999999999997</v>
          </cell>
          <cell r="K26">
            <v>131.625</v>
          </cell>
          <cell r="L26">
            <v>2252.855641151079</v>
          </cell>
          <cell r="M26">
            <v>131.625</v>
          </cell>
          <cell r="O26" t="str">
            <v>BSES</v>
          </cell>
          <cell r="P26">
            <v>2</v>
          </cell>
          <cell r="Q26">
            <v>0.96699999999999997</v>
          </cell>
          <cell r="R26">
            <v>136.5</v>
          </cell>
          <cell r="S26">
            <v>2366.5077106954432</v>
          </cell>
          <cell r="T26">
            <v>136.5</v>
          </cell>
          <cell r="V26" t="str">
            <v>BSES</v>
          </cell>
          <cell r="W26">
            <v>2</v>
          </cell>
          <cell r="X26">
            <v>0.96699999999999997</v>
          </cell>
          <cell r="Y26">
            <v>136.5</v>
          </cell>
          <cell r="Z26">
            <v>2448.8554972661868</v>
          </cell>
          <cell r="AA26">
            <v>136.5</v>
          </cell>
          <cell r="AC26" t="str">
            <v>BSES</v>
          </cell>
          <cell r="AD26">
            <v>2</v>
          </cell>
          <cell r="AE26">
            <v>0.96699999999999997</v>
          </cell>
          <cell r="AF26">
            <v>127.72499999999999</v>
          </cell>
          <cell r="AG26">
            <v>2317.4416123741003</v>
          </cell>
          <cell r="AH26">
            <v>127.72499999999999</v>
          </cell>
          <cell r="AJ26" t="str">
            <v>BSES</v>
          </cell>
          <cell r="AK26">
            <v>2</v>
          </cell>
          <cell r="AL26">
            <v>0.96699999999999997</v>
          </cell>
          <cell r="AM26">
            <v>124.8</v>
          </cell>
          <cell r="AN26">
            <v>2454.9982385131898</v>
          </cell>
          <cell r="AO26">
            <v>124.8</v>
          </cell>
        </row>
        <row r="27">
          <cell r="A27" t="str">
            <v>KTPS- A</v>
          </cell>
          <cell r="B27">
            <v>2</v>
          </cell>
          <cell r="C27">
            <v>0.99431999999999998</v>
          </cell>
          <cell r="D27">
            <v>94.559519282511204</v>
          </cell>
          <cell r="E27">
            <v>2146.84398830906</v>
          </cell>
          <cell r="F27">
            <v>94.559519282511204</v>
          </cell>
          <cell r="H27" t="str">
            <v>KTPS- A</v>
          </cell>
          <cell r="I27">
            <v>2</v>
          </cell>
          <cell r="J27">
            <v>0.99431999999999998</v>
          </cell>
          <cell r="K27">
            <v>76.874533333333332</v>
          </cell>
          <cell r="L27">
            <v>2329.7301744844121</v>
          </cell>
          <cell r="M27">
            <v>76.874533333333332</v>
          </cell>
          <cell r="O27" t="str">
            <v>KTPS- A</v>
          </cell>
          <cell r="P27">
            <v>2</v>
          </cell>
          <cell r="Q27">
            <v>0.99431999999999998</v>
          </cell>
          <cell r="R27">
            <v>79.535666666666671</v>
          </cell>
          <cell r="S27">
            <v>2446.0433773621098</v>
          </cell>
          <cell r="T27">
            <v>79.535666666666671</v>
          </cell>
          <cell r="V27" t="str">
            <v>KTPS- A</v>
          </cell>
          <cell r="W27">
            <v>2</v>
          </cell>
          <cell r="X27">
            <v>0.99431999999999998</v>
          </cell>
          <cell r="Y27">
            <v>91.349666666666664</v>
          </cell>
          <cell r="Z27">
            <v>2540.2051639328533</v>
          </cell>
          <cell r="AA27">
            <v>91.349666666666664</v>
          </cell>
          <cell r="AC27" t="str">
            <v>KTPS- A</v>
          </cell>
          <cell r="AD27">
            <v>2</v>
          </cell>
          <cell r="AE27">
            <v>0.99431999999999998</v>
          </cell>
          <cell r="AF27">
            <v>99.30919999999999</v>
          </cell>
          <cell r="AG27">
            <v>2416.7508123741004</v>
          </cell>
          <cell r="AH27">
            <v>99.30919999999999</v>
          </cell>
          <cell r="AJ27" t="str">
            <v>KTPS- A</v>
          </cell>
          <cell r="AK27">
            <v>2</v>
          </cell>
          <cell r="AL27">
            <v>0.99431999999999998</v>
          </cell>
          <cell r="AM27">
            <v>121.541</v>
          </cell>
          <cell r="AN27">
            <v>2576.53923851319</v>
          </cell>
          <cell r="AO27">
            <v>121.541</v>
          </cell>
        </row>
        <row r="28">
          <cell r="A28" t="str">
            <v>KTPS- B</v>
          </cell>
          <cell r="B28">
            <v>2</v>
          </cell>
          <cell r="C28">
            <v>0.99431999999999998</v>
          </cell>
          <cell r="D28">
            <v>94.559519282511204</v>
          </cell>
          <cell r="E28">
            <v>2241.4035075915713</v>
          </cell>
          <cell r="F28">
            <v>94.559519282511204</v>
          </cell>
          <cell r="H28" t="str">
            <v>KTPS- B</v>
          </cell>
          <cell r="I28">
            <v>2</v>
          </cell>
          <cell r="J28">
            <v>0.99431999999999998</v>
          </cell>
          <cell r="K28">
            <v>76.874533333333332</v>
          </cell>
          <cell r="L28">
            <v>2406.6047078177453</v>
          </cell>
          <cell r="M28">
            <v>76.874533333333332</v>
          </cell>
          <cell r="O28" t="str">
            <v>KTPS- B</v>
          </cell>
          <cell r="P28">
            <v>2</v>
          </cell>
          <cell r="Q28">
            <v>0.99431999999999998</v>
          </cell>
          <cell r="R28">
            <v>79.535666666666671</v>
          </cell>
          <cell r="S28">
            <v>2525.5790440287765</v>
          </cell>
          <cell r="T28">
            <v>79.535666666666671</v>
          </cell>
          <cell r="V28" t="str">
            <v>KTPS- B</v>
          </cell>
          <cell r="W28">
            <v>2</v>
          </cell>
          <cell r="X28">
            <v>0.99431999999999998</v>
          </cell>
          <cell r="Y28">
            <v>91.349666666666664</v>
          </cell>
          <cell r="Z28">
            <v>2631.5548305995198</v>
          </cell>
          <cell r="AA28">
            <v>91.349666666666664</v>
          </cell>
          <cell r="AC28" t="str">
            <v>KTPS- B</v>
          </cell>
          <cell r="AD28">
            <v>2</v>
          </cell>
          <cell r="AE28">
            <v>0.99431999999999998</v>
          </cell>
          <cell r="AF28">
            <v>99.30919999999999</v>
          </cell>
          <cell r="AG28">
            <v>2516.0600123741006</v>
          </cell>
          <cell r="AH28">
            <v>99.30919999999999</v>
          </cell>
          <cell r="AJ28" t="str">
            <v>KTPS- B</v>
          </cell>
          <cell r="AK28">
            <v>2</v>
          </cell>
          <cell r="AL28">
            <v>0.99431999999999998</v>
          </cell>
          <cell r="AM28">
            <v>121.541</v>
          </cell>
          <cell r="AN28">
            <v>2698.0802385131901</v>
          </cell>
          <cell r="AO28">
            <v>121.541</v>
          </cell>
        </row>
        <row r="29">
          <cell r="A29" t="str">
            <v>KTPS- C</v>
          </cell>
          <cell r="B29">
            <v>2</v>
          </cell>
          <cell r="C29">
            <v>0.99431999999999998</v>
          </cell>
          <cell r="D29">
            <v>94.559519282511204</v>
          </cell>
          <cell r="E29">
            <v>2335.9630268740825</v>
          </cell>
          <cell r="F29">
            <v>94.559519282511204</v>
          </cell>
          <cell r="H29" t="str">
            <v>KTPS- C</v>
          </cell>
          <cell r="I29">
            <v>2</v>
          </cell>
          <cell r="J29">
            <v>0.99431999999999998</v>
          </cell>
          <cell r="K29">
            <v>76.874533333333332</v>
          </cell>
          <cell r="L29">
            <v>2483.4792411510784</v>
          </cell>
          <cell r="M29">
            <v>76.874533333333332</v>
          </cell>
          <cell r="O29" t="str">
            <v>KTPS- C</v>
          </cell>
          <cell r="P29">
            <v>2</v>
          </cell>
          <cell r="Q29">
            <v>0.99431999999999998</v>
          </cell>
          <cell r="R29">
            <v>79.535666666666671</v>
          </cell>
          <cell r="S29">
            <v>2605.1147106954431</v>
          </cell>
          <cell r="T29">
            <v>79.535666666666671</v>
          </cell>
          <cell r="V29" t="str">
            <v>KTPS- C</v>
          </cell>
          <cell r="W29">
            <v>2</v>
          </cell>
          <cell r="X29">
            <v>0.99431999999999998</v>
          </cell>
          <cell r="Y29">
            <v>91.349666666666664</v>
          </cell>
          <cell r="Z29">
            <v>2722.9044972661864</v>
          </cell>
          <cell r="AA29">
            <v>91.349666666666664</v>
          </cell>
          <cell r="AC29" t="str">
            <v>KTPS- C</v>
          </cell>
          <cell r="AD29">
            <v>2</v>
          </cell>
          <cell r="AE29">
            <v>0.99431999999999998</v>
          </cell>
          <cell r="AF29">
            <v>99.30919999999999</v>
          </cell>
          <cell r="AG29">
            <v>2615.3692123741007</v>
          </cell>
          <cell r="AH29">
            <v>99.30919999999999</v>
          </cell>
          <cell r="AJ29" t="str">
            <v>KTPS- C</v>
          </cell>
          <cell r="AK29">
            <v>2</v>
          </cell>
          <cell r="AL29">
            <v>0.99431999999999998</v>
          </cell>
          <cell r="AM29">
            <v>121.541</v>
          </cell>
          <cell r="AN29">
            <v>2819.6212385131903</v>
          </cell>
          <cell r="AO29">
            <v>121.541</v>
          </cell>
        </row>
        <row r="30">
          <cell r="A30" t="str">
            <v>VTPS- I</v>
          </cell>
          <cell r="B30">
            <v>2</v>
          </cell>
          <cell r="C30">
            <v>1.0464</v>
          </cell>
          <cell r="D30">
            <v>260.50210696920584</v>
          </cell>
          <cell r="E30">
            <v>2596.4651338432882</v>
          </cell>
          <cell r="F30">
            <v>260.50210696920584</v>
          </cell>
          <cell r="H30" t="str">
            <v>VTPS- I</v>
          </cell>
          <cell r="I30">
            <v>2</v>
          </cell>
          <cell r="J30">
            <v>1.0464</v>
          </cell>
          <cell r="K30">
            <v>195</v>
          </cell>
          <cell r="L30">
            <v>2678.4792411510784</v>
          </cell>
          <cell r="M30">
            <v>195</v>
          </cell>
          <cell r="O30" t="str">
            <v>VTPS- I</v>
          </cell>
          <cell r="P30">
            <v>2</v>
          </cell>
          <cell r="Q30">
            <v>1.0464</v>
          </cell>
          <cell r="R30">
            <v>262.5</v>
          </cell>
          <cell r="S30">
            <v>2867.6147106954431</v>
          </cell>
          <cell r="T30">
            <v>262.5</v>
          </cell>
          <cell r="V30" t="str">
            <v>VTPS- I</v>
          </cell>
          <cell r="W30">
            <v>2</v>
          </cell>
          <cell r="X30">
            <v>1.0464</v>
          </cell>
          <cell r="Y30">
            <v>256.2</v>
          </cell>
          <cell r="Z30">
            <v>2979.1044972661862</v>
          </cell>
          <cell r="AA30">
            <v>256.2</v>
          </cell>
          <cell r="AC30" t="str">
            <v>VTPS- I</v>
          </cell>
          <cell r="AD30">
            <v>2</v>
          </cell>
          <cell r="AE30">
            <v>1.0464</v>
          </cell>
          <cell r="AF30">
            <v>249</v>
          </cell>
          <cell r="AG30">
            <v>2864.3692123741007</v>
          </cell>
          <cell r="AH30">
            <v>249</v>
          </cell>
          <cell r="AJ30" t="str">
            <v>VTPS- I</v>
          </cell>
          <cell r="AK30">
            <v>2</v>
          </cell>
          <cell r="AL30">
            <v>1.0464</v>
          </cell>
          <cell r="AM30">
            <v>264.60000000000002</v>
          </cell>
          <cell r="AN30">
            <v>3084.2212385131902</v>
          </cell>
          <cell r="AO30">
            <v>264.60000000000002</v>
          </cell>
        </row>
        <row r="31">
          <cell r="A31" t="str">
            <v>VTPS- II</v>
          </cell>
          <cell r="B31">
            <v>2</v>
          </cell>
          <cell r="C31">
            <v>1.0464</v>
          </cell>
          <cell r="D31">
            <v>260.50210696920584</v>
          </cell>
          <cell r="E31">
            <v>2856.9672408124939</v>
          </cell>
          <cell r="F31">
            <v>260.50210696920584</v>
          </cell>
          <cell r="H31" t="str">
            <v>VTPS- II</v>
          </cell>
          <cell r="I31">
            <v>2</v>
          </cell>
          <cell r="J31">
            <v>1.0464</v>
          </cell>
          <cell r="K31">
            <v>195</v>
          </cell>
          <cell r="L31">
            <v>2873.4792411510784</v>
          </cell>
          <cell r="M31">
            <v>195</v>
          </cell>
          <cell r="O31" t="str">
            <v>VTPS- II</v>
          </cell>
          <cell r="P31">
            <v>2</v>
          </cell>
          <cell r="Q31">
            <v>1.0464</v>
          </cell>
          <cell r="R31">
            <v>262.5</v>
          </cell>
          <cell r="S31">
            <v>3130.1147106954431</v>
          </cell>
          <cell r="T31">
            <v>262.5</v>
          </cell>
          <cell r="V31" t="str">
            <v>VTPS- II</v>
          </cell>
          <cell r="W31">
            <v>2</v>
          </cell>
          <cell r="X31">
            <v>1.0464</v>
          </cell>
          <cell r="Y31">
            <v>256.2</v>
          </cell>
          <cell r="Z31">
            <v>3235.304497266186</v>
          </cell>
          <cell r="AA31">
            <v>256.2</v>
          </cell>
          <cell r="AC31" t="str">
            <v>VTPS- II</v>
          </cell>
          <cell r="AD31">
            <v>2</v>
          </cell>
          <cell r="AE31">
            <v>1.0464</v>
          </cell>
          <cell r="AF31">
            <v>249</v>
          </cell>
          <cell r="AG31">
            <v>3113.3692123741007</v>
          </cell>
          <cell r="AH31">
            <v>249</v>
          </cell>
          <cell r="AJ31" t="str">
            <v>VTPS- II</v>
          </cell>
          <cell r="AK31">
            <v>2</v>
          </cell>
          <cell r="AL31">
            <v>1.0464</v>
          </cell>
          <cell r="AM31">
            <v>264.60000000000002</v>
          </cell>
          <cell r="AN31">
            <v>3348.8212385131901</v>
          </cell>
          <cell r="AO31">
            <v>264.60000000000002</v>
          </cell>
        </row>
        <row r="32">
          <cell r="A32" t="str">
            <v>VTPS- III</v>
          </cell>
          <cell r="B32">
            <v>2</v>
          </cell>
          <cell r="C32">
            <v>1.0464</v>
          </cell>
          <cell r="D32">
            <v>260.50210696920584</v>
          </cell>
          <cell r="E32">
            <v>3117.4693477816995</v>
          </cell>
          <cell r="F32">
            <v>260.50210696920584</v>
          </cell>
          <cell r="H32" t="str">
            <v>VTPS- III</v>
          </cell>
          <cell r="I32">
            <v>2</v>
          </cell>
          <cell r="J32">
            <v>1.0464</v>
          </cell>
          <cell r="K32">
            <v>195</v>
          </cell>
          <cell r="L32">
            <v>3068.4792411510784</v>
          </cell>
          <cell r="M32">
            <v>195</v>
          </cell>
          <cell r="O32" t="str">
            <v>VTPS- III</v>
          </cell>
          <cell r="P32">
            <v>2</v>
          </cell>
          <cell r="Q32">
            <v>1.0464</v>
          </cell>
          <cell r="R32">
            <v>262.5</v>
          </cell>
          <cell r="S32">
            <v>3392.6147106954431</v>
          </cell>
          <cell r="T32">
            <v>262.5</v>
          </cell>
          <cell r="V32" t="str">
            <v>VTPS- III</v>
          </cell>
          <cell r="W32">
            <v>2</v>
          </cell>
          <cell r="X32">
            <v>1.0464</v>
          </cell>
          <cell r="Y32">
            <v>256.2</v>
          </cell>
          <cell r="Z32">
            <v>3491.5044972661858</v>
          </cell>
          <cell r="AA32">
            <v>256.2</v>
          </cell>
          <cell r="AC32" t="str">
            <v>VTPS- III</v>
          </cell>
          <cell r="AD32">
            <v>2</v>
          </cell>
          <cell r="AE32">
            <v>1.0464</v>
          </cell>
          <cell r="AF32">
            <v>249</v>
          </cell>
          <cell r="AG32">
            <v>3362.3692123741007</v>
          </cell>
          <cell r="AH32">
            <v>249</v>
          </cell>
          <cell r="AJ32" t="str">
            <v>VTPS- III</v>
          </cell>
          <cell r="AK32">
            <v>2</v>
          </cell>
          <cell r="AL32">
            <v>1.0464</v>
          </cell>
          <cell r="AM32">
            <v>264.60000000000002</v>
          </cell>
          <cell r="AN32">
            <v>3613.42123851319</v>
          </cell>
          <cell r="AO32">
            <v>264.60000000000002</v>
          </cell>
        </row>
        <row r="33">
          <cell r="A33" t="str">
            <v>NLC-II</v>
          </cell>
          <cell r="B33">
            <v>2</v>
          </cell>
          <cell r="C33">
            <v>1.0465569210791761</v>
          </cell>
          <cell r="D33">
            <v>82</v>
          </cell>
          <cell r="E33">
            <v>3199.4693477816995</v>
          </cell>
          <cell r="F33">
            <v>82</v>
          </cell>
          <cell r="H33" t="str">
            <v>NLC-II</v>
          </cell>
          <cell r="I33">
            <v>2</v>
          </cell>
          <cell r="J33">
            <v>1.0465569210791761</v>
          </cell>
          <cell r="K33">
            <v>76</v>
          </cell>
          <cell r="L33">
            <v>3144.4792411510784</v>
          </cell>
          <cell r="M33">
            <v>76</v>
          </cell>
          <cell r="O33" t="str">
            <v>NLC-II</v>
          </cell>
          <cell r="P33">
            <v>2</v>
          </cell>
          <cell r="Q33">
            <v>1.0465569210791761</v>
          </cell>
          <cell r="R33">
            <v>63</v>
          </cell>
          <cell r="S33">
            <v>3455.6147106954431</v>
          </cell>
          <cell r="T33">
            <v>63</v>
          </cell>
          <cell r="V33" t="str">
            <v>NLC-II</v>
          </cell>
          <cell r="W33">
            <v>2</v>
          </cell>
          <cell r="X33">
            <v>1.0465569210791761</v>
          </cell>
          <cell r="Y33">
            <v>97</v>
          </cell>
          <cell r="Z33">
            <v>3588.5044972661858</v>
          </cell>
          <cell r="AA33">
            <v>97</v>
          </cell>
          <cell r="AC33" t="str">
            <v>NLC-II</v>
          </cell>
          <cell r="AD33">
            <v>2</v>
          </cell>
          <cell r="AE33">
            <v>1.0465569210791761</v>
          </cell>
          <cell r="AF33">
            <v>92</v>
          </cell>
          <cell r="AG33">
            <v>3454.3692123741007</v>
          </cell>
          <cell r="AH33">
            <v>92</v>
          </cell>
          <cell r="AJ33" t="str">
            <v>NLC-II</v>
          </cell>
          <cell r="AK33">
            <v>2</v>
          </cell>
          <cell r="AL33">
            <v>1.0465569210791761</v>
          </cell>
          <cell r="AM33">
            <v>98</v>
          </cell>
          <cell r="AN33">
            <v>3711.42123851319</v>
          </cell>
          <cell r="AO33">
            <v>98</v>
          </cell>
        </row>
        <row r="34">
          <cell r="A34" t="str">
            <v>Srivathsa</v>
          </cell>
          <cell r="B34">
            <v>2</v>
          </cell>
          <cell r="C34">
            <v>1.0509999999999999</v>
          </cell>
          <cell r="D34">
            <v>8.18</v>
          </cell>
          <cell r="E34">
            <v>3207.6493477816994</v>
          </cell>
          <cell r="F34">
            <v>8.18</v>
          </cell>
          <cell r="H34" t="str">
            <v>Srivathsa</v>
          </cell>
          <cell r="I34">
            <v>2</v>
          </cell>
          <cell r="J34">
            <v>1.0509999999999999</v>
          </cell>
          <cell r="K34">
            <v>8.18</v>
          </cell>
          <cell r="L34">
            <v>3152.6592411510783</v>
          </cell>
          <cell r="M34">
            <v>8.18</v>
          </cell>
          <cell r="O34" t="str">
            <v>Srivathsa</v>
          </cell>
          <cell r="P34">
            <v>2</v>
          </cell>
          <cell r="Q34">
            <v>1.0509999999999999</v>
          </cell>
          <cell r="R34">
            <v>8.18</v>
          </cell>
          <cell r="S34">
            <v>3463.794710695443</v>
          </cell>
          <cell r="T34">
            <v>8.18</v>
          </cell>
          <cell r="V34" t="str">
            <v>Srivathsa</v>
          </cell>
          <cell r="W34">
            <v>2</v>
          </cell>
          <cell r="X34">
            <v>1.0509999999999999</v>
          </cell>
          <cell r="Y34">
            <v>8.0299999999999994</v>
          </cell>
          <cell r="Z34">
            <v>3596.534497266186</v>
          </cell>
          <cell r="AA34">
            <v>8.0299999999999994</v>
          </cell>
          <cell r="AC34" t="str">
            <v>Srivathsa</v>
          </cell>
          <cell r="AD34">
            <v>2</v>
          </cell>
          <cell r="AE34">
            <v>1.0509999999999999</v>
          </cell>
          <cell r="AF34">
            <v>8.02</v>
          </cell>
          <cell r="AG34">
            <v>3462.3892123741007</v>
          </cell>
          <cell r="AH34">
            <v>8.02</v>
          </cell>
          <cell r="AJ34" t="str">
            <v>Srivathsa</v>
          </cell>
          <cell r="AK34">
            <v>2</v>
          </cell>
          <cell r="AL34">
            <v>1.0509999999999999</v>
          </cell>
          <cell r="AM34">
            <v>8.02</v>
          </cell>
          <cell r="AN34">
            <v>3719.44123851319</v>
          </cell>
          <cell r="AO34">
            <v>8.02</v>
          </cell>
        </row>
        <row r="35">
          <cell r="A35" t="str">
            <v>Kondapalli</v>
          </cell>
          <cell r="B35">
            <v>2</v>
          </cell>
          <cell r="C35">
            <v>1.101</v>
          </cell>
          <cell r="D35">
            <v>195</v>
          </cell>
          <cell r="E35">
            <v>3402.6493477816994</v>
          </cell>
          <cell r="F35">
            <v>195</v>
          </cell>
          <cell r="H35" t="str">
            <v>Kondapalli</v>
          </cell>
          <cell r="I35">
            <v>2</v>
          </cell>
          <cell r="J35">
            <v>1.101</v>
          </cell>
          <cell r="K35">
            <v>219.30676266666674</v>
          </cell>
          <cell r="L35">
            <v>3371.9660038177449</v>
          </cell>
          <cell r="M35">
            <v>219.30676266666674</v>
          </cell>
          <cell r="O35" t="str">
            <v>Kondapalli</v>
          </cell>
          <cell r="P35">
            <v>2</v>
          </cell>
          <cell r="Q35">
            <v>1.101</v>
          </cell>
          <cell r="R35">
            <v>227.87676266666674</v>
          </cell>
          <cell r="S35">
            <v>3691.6714733621097</v>
          </cell>
          <cell r="T35">
            <v>227.87676266666674</v>
          </cell>
          <cell r="V35" t="str">
            <v>Kondapalli</v>
          </cell>
          <cell r="W35">
            <v>2</v>
          </cell>
          <cell r="X35">
            <v>1.101</v>
          </cell>
          <cell r="Y35">
            <v>165.26776266666673</v>
          </cell>
          <cell r="Z35">
            <v>3761.8022599328528</v>
          </cell>
          <cell r="AA35">
            <v>165.26776266666673</v>
          </cell>
          <cell r="AC35" t="str">
            <v>Kondapalli</v>
          </cell>
          <cell r="AD35">
            <v>2</v>
          </cell>
          <cell r="AE35">
            <v>1.101</v>
          </cell>
          <cell r="AF35">
            <v>193.71776266666672</v>
          </cell>
          <cell r="AG35">
            <v>3656.1069750407673</v>
          </cell>
          <cell r="AH35">
            <v>193.71776266666672</v>
          </cell>
          <cell r="AJ35" t="str">
            <v>Kondapalli</v>
          </cell>
          <cell r="AK35">
            <v>2</v>
          </cell>
          <cell r="AL35">
            <v>1.101</v>
          </cell>
          <cell r="AM35">
            <v>227.87676266666674</v>
          </cell>
          <cell r="AN35">
            <v>3947.3180011798568</v>
          </cell>
          <cell r="AO35">
            <v>227.87676266666674</v>
          </cell>
        </row>
        <row r="36">
          <cell r="A36" t="str">
            <v>Farakka</v>
          </cell>
          <cell r="B36">
            <v>2</v>
          </cell>
          <cell r="C36">
            <v>1.1022751098566939</v>
          </cell>
          <cell r="D36">
            <v>10.333333333333332</v>
          </cell>
          <cell r="E36">
            <v>3412.9826811150328</v>
          </cell>
          <cell r="F36">
            <v>10.333333333333332</v>
          </cell>
          <cell r="H36" t="str">
            <v>Farakka</v>
          </cell>
          <cell r="I36">
            <v>2</v>
          </cell>
          <cell r="J36">
            <v>1.1022751098566939</v>
          </cell>
          <cell r="K36">
            <v>10</v>
          </cell>
          <cell r="L36">
            <v>3381.9660038177449</v>
          </cell>
          <cell r="M36">
            <v>10</v>
          </cell>
          <cell r="O36" t="str">
            <v>Farakka</v>
          </cell>
          <cell r="P36">
            <v>2</v>
          </cell>
          <cell r="Q36">
            <v>1.1022751098566939</v>
          </cell>
          <cell r="R36">
            <v>10.333333333333332</v>
          </cell>
          <cell r="S36">
            <v>3702.0048066954432</v>
          </cell>
          <cell r="T36">
            <v>10.333333333333332</v>
          </cell>
          <cell r="V36" t="str">
            <v>Farakka</v>
          </cell>
          <cell r="W36">
            <v>2</v>
          </cell>
          <cell r="X36">
            <v>1.1022751098566939</v>
          </cell>
          <cell r="Y36">
            <v>10.333333333333332</v>
          </cell>
          <cell r="Z36">
            <v>3772.1355932661863</v>
          </cell>
          <cell r="AA36">
            <v>10.333333333333332</v>
          </cell>
          <cell r="AC36" t="str">
            <v>Farakka</v>
          </cell>
          <cell r="AD36">
            <v>2</v>
          </cell>
          <cell r="AE36">
            <v>1.1022751098566939</v>
          </cell>
          <cell r="AF36">
            <v>9.6666666666666661</v>
          </cell>
          <cell r="AG36">
            <v>3665.7736417074339</v>
          </cell>
          <cell r="AH36">
            <v>9.6666666666666661</v>
          </cell>
          <cell r="AJ36" t="str">
            <v>Farakka</v>
          </cell>
          <cell r="AK36">
            <v>2</v>
          </cell>
          <cell r="AL36">
            <v>1.1022751098566939</v>
          </cell>
          <cell r="AM36">
            <v>10.333333333333332</v>
          </cell>
          <cell r="AN36">
            <v>3957.6513345131902</v>
          </cell>
          <cell r="AO36">
            <v>10.333333333333332</v>
          </cell>
        </row>
        <row r="37">
          <cell r="A37" t="str">
            <v>Kahalgaon</v>
          </cell>
          <cell r="B37">
            <v>2</v>
          </cell>
          <cell r="C37">
            <v>1.2304466342586347</v>
          </cell>
          <cell r="D37">
            <v>16.016666666666669</v>
          </cell>
          <cell r="E37">
            <v>3428.9993477816997</v>
          </cell>
          <cell r="F37">
            <v>16.016666666666669</v>
          </cell>
          <cell r="H37" t="str">
            <v>Kahalgaon</v>
          </cell>
          <cell r="I37">
            <v>2</v>
          </cell>
          <cell r="J37">
            <v>1.2304466342586347</v>
          </cell>
          <cell r="K37">
            <v>15.5</v>
          </cell>
          <cell r="L37">
            <v>3397.4660038177449</v>
          </cell>
          <cell r="M37">
            <v>15.5</v>
          </cell>
          <cell r="O37" t="str">
            <v>Kahalgaon</v>
          </cell>
          <cell r="P37">
            <v>2</v>
          </cell>
          <cell r="Q37">
            <v>1.2304466342586347</v>
          </cell>
          <cell r="R37">
            <v>16.016666666666669</v>
          </cell>
          <cell r="S37">
            <v>3718.0214733621101</v>
          </cell>
          <cell r="T37">
            <v>16.016666666666669</v>
          </cell>
          <cell r="V37" t="str">
            <v>Kahalgaon</v>
          </cell>
          <cell r="W37">
            <v>2</v>
          </cell>
          <cell r="X37">
            <v>1.2304466342586347</v>
          </cell>
          <cell r="Y37">
            <v>16.016666666666669</v>
          </cell>
          <cell r="Z37">
            <v>3788.1522599328532</v>
          </cell>
          <cell r="AA37">
            <v>16.016666666666669</v>
          </cell>
          <cell r="AC37" t="str">
            <v>Kahalgaon</v>
          </cell>
          <cell r="AD37">
            <v>2</v>
          </cell>
          <cell r="AE37">
            <v>1.2304466342586347</v>
          </cell>
          <cell r="AF37">
            <v>14.983333333333334</v>
          </cell>
          <cell r="AG37">
            <v>3680.756975040767</v>
          </cell>
          <cell r="AH37">
            <v>14.983333333333334</v>
          </cell>
          <cell r="AJ37" t="str">
            <v>Kahalgaon</v>
          </cell>
          <cell r="AK37">
            <v>2</v>
          </cell>
          <cell r="AL37">
            <v>1.2304466342586347</v>
          </cell>
          <cell r="AM37">
            <v>16.016666666666669</v>
          </cell>
          <cell r="AN37">
            <v>3973.6680011798571</v>
          </cell>
          <cell r="AO37">
            <v>16.016666666666669</v>
          </cell>
        </row>
        <row r="38">
          <cell r="A38" t="str">
            <v>NTS</v>
          </cell>
          <cell r="B38">
            <v>2</v>
          </cell>
          <cell r="C38">
            <v>1.39828</v>
          </cell>
          <cell r="D38">
            <v>8.9</v>
          </cell>
          <cell r="E38">
            <v>3437.8993477816998</v>
          </cell>
          <cell r="F38">
            <v>8.9</v>
          </cell>
          <cell r="H38" t="str">
            <v>NTS</v>
          </cell>
          <cell r="I38">
            <v>2</v>
          </cell>
          <cell r="J38">
            <v>1.39828</v>
          </cell>
          <cell r="K38">
            <v>8.5</v>
          </cell>
          <cell r="L38">
            <v>3405.9660038177449</v>
          </cell>
          <cell r="M38">
            <v>8.5</v>
          </cell>
          <cell r="O38" t="str">
            <v>NTS</v>
          </cell>
          <cell r="P38">
            <v>2</v>
          </cell>
          <cell r="Q38">
            <v>1.39828</v>
          </cell>
          <cell r="R38">
            <v>0</v>
          </cell>
          <cell r="S38">
            <v>3718.0214733621101</v>
          </cell>
          <cell r="T38">
            <v>0</v>
          </cell>
          <cell r="V38" t="str">
            <v>NTS</v>
          </cell>
          <cell r="W38">
            <v>2</v>
          </cell>
          <cell r="X38">
            <v>1.39828</v>
          </cell>
          <cell r="Y38">
            <v>12.75</v>
          </cell>
          <cell r="Z38">
            <v>3800.9022599328532</v>
          </cell>
          <cell r="AA38">
            <v>12.75</v>
          </cell>
          <cell r="AC38" t="str">
            <v>NTS</v>
          </cell>
          <cell r="AD38">
            <v>2</v>
          </cell>
          <cell r="AE38">
            <v>1.39828</v>
          </cell>
          <cell r="AF38">
            <v>11.9</v>
          </cell>
          <cell r="AG38">
            <v>3692.6569750407671</v>
          </cell>
          <cell r="AH38">
            <v>11.9</v>
          </cell>
          <cell r="AJ38" t="str">
            <v>NTS</v>
          </cell>
          <cell r="AK38">
            <v>2</v>
          </cell>
          <cell r="AL38">
            <v>1.39828</v>
          </cell>
          <cell r="AM38">
            <v>12.75</v>
          </cell>
          <cell r="AN38">
            <v>3986.4180011798571</v>
          </cell>
          <cell r="AO38">
            <v>12.75</v>
          </cell>
        </row>
        <row r="39">
          <cell r="A39" t="str">
            <v>RTPP</v>
          </cell>
          <cell r="B39">
            <v>2</v>
          </cell>
          <cell r="C39">
            <v>1.4072</v>
          </cell>
          <cell r="D39">
            <v>272.50746268656718</v>
          </cell>
          <cell r="E39">
            <v>3710.4068104682669</v>
          </cell>
          <cell r="F39">
            <v>272.50746268656718</v>
          </cell>
          <cell r="H39" t="str">
            <v>RTPP</v>
          </cell>
          <cell r="I39">
            <v>2</v>
          </cell>
          <cell r="J39">
            <v>1.4072</v>
          </cell>
          <cell r="K39">
            <v>259.55</v>
          </cell>
          <cell r="L39">
            <v>3665.5160038177451</v>
          </cell>
          <cell r="M39">
            <v>259.55</v>
          </cell>
          <cell r="O39" t="str">
            <v>RTPP</v>
          </cell>
          <cell r="P39">
            <v>2</v>
          </cell>
          <cell r="Q39">
            <v>1.4072</v>
          </cell>
          <cell r="R39">
            <v>268.5</v>
          </cell>
          <cell r="S39">
            <v>3986.5214733621101</v>
          </cell>
          <cell r="T39">
            <v>228.77179649918389</v>
          </cell>
          <cell r="V39" t="str">
            <v>RTPP</v>
          </cell>
          <cell r="W39">
            <v>2</v>
          </cell>
          <cell r="X39">
            <v>1.4072</v>
          </cell>
          <cell r="Y39">
            <v>268.5</v>
          </cell>
          <cell r="Z39">
            <v>4069.4022599328532</v>
          </cell>
          <cell r="AA39">
            <v>181.18090578840383</v>
          </cell>
          <cell r="AC39" t="str">
            <v>RTPP</v>
          </cell>
          <cell r="AD39">
            <v>2</v>
          </cell>
          <cell r="AE39">
            <v>1.4072</v>
          </cell>
          <cell r="AF39">
            <v>250.6</v>
          </cell>
          <cell r="AG39">
            <v>3943.256975040767</v>
          </cell>
          <cell r="AH39">
            <v>212.77873061859373</v>
          </cell>
          <cell r="AJ39" t="str">
            <v>RTPP</v>
          </cell>
          <cell r="AK39">
            <v>2</v>
          </cell>
          <cell r="AL39">
            <v>1.4072</v>
          </cell>
          <cell r="AM39">
            <v>268.5</v>
          </cell>
          <cell r="AN39">
            <v>4254.9180011798571</v>
          </cell>
          <cell r="AO39">
            <v>120.54193670452059</v>
          </cell>
        </row>
        <row r="40">
          <cell r="A40" t="str">
            <v>VSP</v>
          </cell>
          <cell r="B40">
            <v>2</v>
          </cell>
          <cell r="C40">
            <v>1.76</v>
          </cell>
          <cell r="D40">
            <v>19</v>
          </cell>
          <cell r="E40">
            <v>3729.4068104682669</v>
          </cell>
          <cell r="F40">
            <v>19</v>
          </cell>
          <cell r="H40" t="str">
            <v>VSP</v>
          </cell>
          <cell r="I40">
            <v>2</v>
          </cell>
          <cell r="J40">
            <v>1.76</v>
          </cell>
          <cell r="K40">
            <v>20</v>
          </cell>
          <cell r="L40">
            <v>3685.5160038177451</v>
          </cell>
          <cell r="M40">
            <v>20</v>
          </cell>
          <cell r="O40" t="str">
            <v>VSP</v>
          </cell>
          <cell r="P40">
            <v>2</v>
          </cell>
          <cell r="Q40">
            <v>1.76</v>
          </cell>
          <cell r="R40">
            <v>20</v>
          </cell>
          <cell r="S40">
            <v>4006.5214733621101</v>
          </cell>
          <cell r="T40">
            <v>0</v>
          </cell>
          <cell r="V40" t="str">
            <v>VSP</v>
          </cell>
          <cell r="W40">
            <v>2</v>
          </cell>
          <cell r="X40">
            <v>1.76</v>
          </cell>
          <cell r="Y40">
            <v>20</v>
          </cell>
          <cell r="Z40">
            <v>4089.4022599328532</v>
          </cell>
          <cell r="AA40">
            <v>0</v>
          </cell>
          <cell r="AC40" t="str">
            <v>VSP</v>
          </cell>
          <cell r="AD40">
            <v>2</v>
          </cell>
          <cell r="AE40">
            <v>1.76</v>
          </cell>
          <cell r="AF40">
            <v>20</v>
          </cell>
          <cell r="AG40">
            <v>3963.256975040767</v>
          </cell>
          <cell r="AH40">
            <v>0</v>
          </cell>
          <cell r="AJ40" t="str">
            <v>VSP</v>
          </cell>
          <cell r="AK40">
            <v>2</v>
          </cell>
          <cell r="AL40">
            <v>1.76</v>
          </cell>
          <cell r="AM40">
            <v>20</v>
          </cell>
          <cell r="AN40">
            <v>4274.9180011798571</v>
          </cell>
          <cell r="AO40">
            <v>0</v>
          </cell>
        </row>
        <row r="41">
          <cell r="A41" t="str">
            <v>NBFA</v>
          </cell>
          <cell r="B41">
            <v>2</v>
          </cell>
          <cell r="C41">
            <v>1.76</v>
          </cell>
          <cell r="D41">
            <v>0</v>
          </cell>
          <cell r="E41">
            <v>3729.4068104682669</v>
          </cell>
          <cell r="F41">
            <v>0</v>
          </cell>
          <cell r="H41" t="str">
            <v>NBFA</v>
          </cell>
          <cell r="I41">
            <v>2</v>
          </cell>
          <cell r="J41">
            <v>1.76</v>
          </cell>
          <cell r="K41">
            <v>0</v>
          </cell>
          <cell r="L41">
            <v>3685.5160038177451</v>
          </cell>
          <cell r="M41">
            <v>0</v>
          </cell>
          <cell r="O41" t="str">
            <v>NBFA</v>
          </cell>
          <cell r="P41">
            <v>2</v>
          </cell>
          <cell r="Q41">
            <v>1.76</v>
          </cell>
          <cell r="R41">
            <v>10.903999999999996</v>
          </cell>
          <cell r="S41">
            <v>4017.4254733621101</v>
          </cell>
          <cell r="T41">
            <v>0</v>
          </cell>
          <cell r="V41" t="str">
            <v>NBFA</v>
          </cell>
          <cell r="W41">
            <v>2</v>
          </cell>
          <cell r="X41">
            <v>1.76</v>
          </cell>
          <cell r="Y41">
            <v>10.903999999999996</v>
          </cell>
          <cell r="Z41">
            <v>4100.3062599328532</v>
          </cell>
          <cell r="AA41">
            <v>0</v>
          </cell>
          <cell r="AC41" t="str">
            <v>NBFA</v>
          </cell>
          <cell r="AD41">
            <v>2</v>
          </cell>
          <cell r="AE41">
            <v>1.76</v>
          </cell>
          <cell r="AF41">
            <v>10.903999999999996</v>
          </cell>
          <cell r="AG41">
            <v>3974.160975040767</v>
          </cell>
          <cell r="AH41">
            <v>0</v>
          </cell>
          <cell r="AJ41" t="str">
            <v>NBFA</v>
          </cell>
          <cell r="AK41">
            <v>2</v>
          </cell>
          <cell r="AL41">
            <v>1.76</v>
          </cell>
          <cell r="AM41">
            <v>10.903999999999996</v>
          </cell>
          <cell r="AN41">
            <v>4285.8220011798567</v>
          </cell>
          <cell r="AO41">
            <v>0</v>
          </cell>
        </row>
        <row r="42">
          <cell r="A42" t="str">
            <v>PTC</v>
          </cell>
          <cell r="B42">
            <v>2</v>
          </cell>
          <cell r="C42">
            <v>2.0499999999999998</v>
          </cell>
          <cell r="D42">
            <v>55.91</v>
          </cell>
          <cell r="E42">
            <v>3785.3168104682668</v>
          </cell>
          <cell r="F42">
            <v>55.91</v>
          </cell>
          <cell r="H42" t="str">
            <v>PTC</v>
          </cell>
          <cell r="I42">
            <v>2</v>
          </cell>
          <cell r="J42">
            <v>2.0499999999999998</v>
          </cell>
          <cell r="K42">
            <v>20.239999999999998</v>
          </cell>
          <cell r="L42">
            <v>3705.7560038177448</v>
          </cell>
          <cell r="M42">
            <v>20.239999999999998</v>
          </cell>
          <cell r="O42" t="str">
            <v>PTC</v>
          </cell>
          <cell r="P42">
            <v>2</v>
          </cell>
          <cell r="Q42">
            <v>2.0499999999999998</v>
          </cell>
          <cell r="R42">
            <v>0</v>
          </cell>
          <cell r="S42">
            <v>4017.4254733621101</v>
          </cell>
          <cell r="T42">
            <v>0</v>
          </cell>
          <cell r="V42" t="str">
            <v>PTC</v>
          </cell>
          <cell r="W42">
            <v>2</v>
          </cell>
          <cell r="X42">
            <v>2.0499999999999998</v>
          </cell>
          <cell r="Y42">
            <v>0</v>
          </cell>
          <cell r="Z42">
            <v>4100.3062599328532</v>
          </cell>
          <cell r="AA42">
            <v>0</v>
          </cell>
          <cell r="AC42" t="str">
            <v>PTC</v>
          </cell>
          <cell r="AD42">
            <v>2</v>
          </cell>
          <cell r="AE42">
            <v>2.0499999999999998</v>
          </cell>
          <cell r="AF42">
            <v>0</v>
          </cell>
          <cell r="AG42">
            <v>3974.160975040767</v>
          </cell>
          <cell r="AH42">
            <v>0</v>
          </cell>
          <cell r="AJ42" t="str">
            <v>PTC</v>
          </cell>
          <cell r="AK42">
            <v>2</v>
          </cell>
          <cell r="AL42">
            <v>2.0499999999999998</v>
          </cell>
          <cell r="AM42">
            <v>0</v>
          </cell>
          <cell r="AN42">
            <v>4285.8220011798567</v>
          </cell>
          <cell r="AO42">
            <v>0</v>
          </cell>
        </row>
        <row r="43">
          <cell r="A43" t="str">
            <v>Gridco</v>
          </cell>
          <cell r="B43">
            <v>2</v>
          </cell>
          <cell r="C43">
            <v>2.2799999999999998</v>
          </cell>
          <cell r="D43">
            <v>0</v>
          </cell>
          <cell r="E43">
            <v>3785.3168104682668</v>
          </cell>
          <cell r="F43">
            <v>0</v>
          </cell>
          <cell r="H43" t="str">
            <v>Gridco</v>
          </cell>
          <cell r="I43">
            <v>2</v>
          </cell>
          <cell r="J43">
            <v>2.2799999999999998</v>
          </cell>
          <cell r="K43">
            <v>0</v>
          </cell>
          <cell r="L43">
            <v>3705.7560038177448</v>
          </cell>
          <cell r="M43">
            <v>0</v>
          </cell>
          <cell r="O43" t="str">
            <v>Gridco</v>
          </cell>
          <cell r="P43">
            <v>2</v>
          </cell>
          <cell r="Q43">
            <v>2.2799999999999998</v>
          </cell>
          <cell r="R43">
            <v>0</v>
          </cell>
          <cell r="S43">
            <v>4017.4254733621101</v>
          </cell>
          <cell r="T43">
            <v>0</v>
          </cell>
          <cell r="V43" t="str">
            <v>Gridco</v>
          </cell>
          <cell r="W43">
            <v>2</v>
          </cell>
          <cell r="X43">
            <v>2.2799999999999998</v>
          </cell>
          <cell r="Y43">
            <v>0</v>
          </cell>
          <cell r="Z43">
            <v>4100.3062599328532</v>
          </cell>
          <cell r="AA43">
            <v>0</v>
          </cell>
          <cell r="AC43" t="str">
            <v>Gridco</v>
          </cell>
          <cell r="AD43">
            <v>2</v>
          </cell>
          <cell r="AE43">
            <v>2.2799999999999998</v>
          </cell>
          <cell r="AF43">
            <v>0</v>
          </cell>
          <cell r="AG43">
            <v>3974.160975040767</v>
          </cell>
          <cell r="AH43">
            <v>0</v>
          </cell>
          <cell r="AJ43" t="str">
            <v>Gridco</v>
          </cell>
          <cell r="AK43">
            <v>2</v>
          </cell>
          <cell r="AL43">
            <v>2.2799999999999998</v>
          </cell>
          <cell r="AM43">
            <v>0</v>
          </cell>
          <cell r="AN43">
            <v>4285.8220011798567</v>
          </cell>
          <cell r="AO43">
            <v>0</v>
          </cell>
        </row>
        <row r="44">
          <cell r="A44" t="str">
            <v>RCL</v>
          </cell>
          <cell r="B44">
            <v>2</v>
          </cell>
          <cell r="C44">
            <v>2.46</v>
          </cell>
          <cell r="D44">
            <v>2</v>
          </cell>
          <cell r="E44">
            <v>3787.3168104682668</v>
          </cell>
          <cell r="F44">
            <v>2</v>
          </cell>
          <cell r="H44" t="str">
            <v>RCL</v>
          </cell>
          <cell r="I44">
            <v>2</v>
          </cell>
          <cell r="J44">
            <v>2.46</v>
          </cell>
          <cell r="K44">
            <v>2</v>
          </cell>
          <cell r="L44">
            <v>3707.7560038177448</v>
          </cell>
          <cell r="M44">
            <v>2</v>
          </cell>
          <cell r="O44" t="str">
            <v>RCL</v>
          </cell>
          <cell r="P44">
            <v>2</v>
          </cell>
          <cell r="Q44">
            <v>2.46</v>
          </cell>
          <cell r="R44">
            <v>2</v>
          </cell>
          <cell r="S44">
            <v>4019.4254733621101</v>
          </cell>
          <cell r="T44">
            <v>0</v>
          </cell>
          <cell r="V44" t="str">
            <v>RCL</v>
          </cell>
          <cell r="W44">
            <v>2</v>
          </cell>
          <cell r="X44">
            <v>2.46</v>
          </cell>
          <cell r="Y44">
            <v>2</v>
          </cell>
          <cell r="Z44">
            <v>4102.3062599328532</v>
          </cell>
          <cell r="AA44">
            <v>0</v>
          </cell>
          <cell r="AC44" t="str">
            <v>RCL</v>
          </cell>
          <cell r="AD44">
            <v>2</v>
          </cell>
          <cell r="AE44">
            <v>2.46</v>
          </cell>
          <cell r="AF44">
            <v>2</v>
          </cell>
          <cell r="AG44">
            <v>3976.160975040767</v>
          </cell>
          <cell r="AH44">
            <v>0</v>
          </cell>
          <cell r="AJ44" t="str">
            <v>RCL</v>
          </cell>
          <cell r="AK44">
            <v>2</v>
          </cell>
          <cell r="AL44">
            <v>2.46</v>
          </cell>
          <cell r="AM44">
            <v>2</v>
          </cell>
          <cell r="AN44">
            <v>4287.8220011798567</v>
          </cell>
          <cell r="AO44">
            <v>0</v>
          </cell>
        </row>
        <row r="45">
          <cell r="A45" t="str">
            <v>LVS</v>
          </cell>
          <cell r="B45">
            <v>2</v>
          </cell>
          <cell r="C45">
            <v>2.46</v>
          </cell>
          <cell r="D45">
            <v>0</v>
          </cell>
          <cell r="E45">
            <v>3787.3168104682668</v>
          </cell>
          <cell r="F45">
            <v>0</v>
          </cell>
          <cell r="H45" t="str">
            <v>LVS</v>
          </cell>
          <cell r="I45">
            <v>2</v>
          </cell>
          <cell r="J45">
            <v>2.46</v>
          </cell>
          <cell r="K45">
            <v>0</v>
          </cell>
          <cell r="L45">
            <v>3707.7560038177448</v>
          </cell>
          <cell r="M45">
            <v>0</v>
          </cell>
          <cell r="O45" t="str">
            <v>LVS</v>
          </cell>
          <cell r="P45">
            <v>2</v>
          </cell>
          <cell r="Q45">
            <v>2.46</v>
          </cell>
          <cell r="R45">
            <v>0</v>
          </cell>
          <cell r="S45">
            <v>4019.4254733621101</v>
          </cell>
          <cell r="T45">
            <v>0</v>
          </cell>
          <cell r="V45" t="str">
            <v>LVS</v>
          </cell>
          <cell r="W45">
            <v>2</v>
          </cell>
          <cell r="X45">
            <v>2.46</v>
          </cell>
          <cell r="Y45">
            <v>0</v>
          </cell>
          <cell r="Z45">
            <v>4102.3062599328532</v>
          </cell>
          <cell r="AA45">
            <v>0</v>
          </cell>
          <cell r="AC45" t="str">
            <v>LVS</v>
          </cell>
          <cell r="AD45">
            <v>2</v>
          </cell>
          <cell r="AE45">
            <v>2.46</v>
          </cell>
          <cell r="AF45">
            <v>0</v>
          </cell>
          <cell r="AG45">
            <v>3976.160975040767</v>
          </cell>
          <cell r="AH45">
            <v>0</v>
          </cell>
          <cell r="AJ45" t="str">
            <v>LVS</v>
          </cell>
          <cell r="AK45">
            <v>2</v>
          </cell>
          <cell r="AL45">
            <v>2.46</v>
          </cell>
          <cell r="AM45">
            <v>0</v>
          </cell>
          <cell r="AN45">
            <v>4287.8220011798567</v>
          </cell>
          <cell r="AO45">
            <v>0</v>
          </cell>
        </row>
      </sheetData>
      <sheetData sheetId="35" refreshError="1">
        <row r="11">
          <cell r="A11" t="str">
            <v>APGPCL Station II</v>
          </cell>
          <cell r="B11">
            <v>1</v>
          </cell>
          <cell r="C11">
            <v>0.97</v>
          </cell>
          <cell r="D11">
            <v>28.25</v>
          </cell>
          <cell r="E11">
            <v>28.25</v>
          </cell>
          <cell r="F11">
            <v>28.25</v>
          </cell>
          <cell r="H11" t="str">
            <v>APGPCL Station II</v>
          </cell>
          <cell r="I11">
            <v>1</v>
          </cell>
          <cell r="J11">
            <v>0.97</v>
          </cell>
          <cell r="K11">
            <v>28.25</v>
          </cell>
          <cell r="L11">
            <v>28.25</v>
          </cell>
          <cell r="M11">
            <v>28.25</v>
          </cell>
          <cell r="O11" t="str">
            <v>APGPCL Station II</v>
          </cell>
          <cell r="P11">
            <v>1</v>
          </cell>
          <cell r="Q11">
            <v>0.97</v>
          </cell>
          <cell r="R11">
            <v>28.25</v>
          </cell>
          <cell r="S11">
            <v>28.25</v>
          </cell>
          <cell r="T11">
            <v>28.25</v>
          </cell>
          <cell r="V11" t="str">
            <v>APGPCL Station II</v>
          </cell>
          <cell r="W11">
            <v>1</v>
          </cell>
          <cell r="X11">
            <v>0.97</v>
          </cell>
          <cell r="Y11">
            <v>29</v>
          </cell>
          <cell r="Z11">
            <v>29</v>
          </cell>
          <cell r="AA11">
            <v>29</v>
          </cell>
          <cell r="AC11" t="str">
            <v>APGPCL Station II</v>
          </cell>
          <cell r="AD11">
            <v>1</v>
          </cell>
          <cell r="AE11">
            <v>0.97</v>
          </cell>
          <cell r="AF11">
            <v>29</v>
          </cell>
          <cell r="AG11">
            <v>29</v>
          </cell>
          <cell r="AH11">
            <v>29</v>
          </cell>
          <cell r="AJ11" t="str">
            <v>APGPCL Station II</v>
          </cell>
          <cell r="AK11">
            <v>1</v>
          </cell>
          <cell r="AL11">
            <v>0.97</v>
          </cell>
          <cell r="AM11">
            <v>0</v>
          </cell>
          <cell r="AN11">
            <v>0</v>
          </cell>
          <cell r="AO11">
            <v>0</v>
          </cell>
          <cell r="AQ11" t="str">
            <v>APGPCL Station II</v>
          </cell>
          <cell r="AR11">
            <v>1</v>
          </cell>
          <cell r="AS11">
            <v>0.97</v>
          </cell>
          <cell r="AT11">
            <v>29</v>
          </cell>
          <cell r="AU11">
            <v>29</v>
          </cell>
          <cell r="AV11">
            <v>29</v>
          </cell>
          <cell r="AX11" t="str">
            <v>APGPCL Station II</v>
          </cell>
          <cell r="AY11">
            <v>1</v>
          </cell>
          <cell r="AZ11">
            <v>0.97</v>
          </cell>
          <cell r="BA11">
            <v>28.25</v>
          </cell>
          <cell r="BB11">
            <v>28.25</v>
          </cell>
          <cell r="BC11">
            <v>28.25</v>
          </cell>
          <cell r="BE11" t="str">
            <v>APGPCL Station II</v>
          </cell>
          <cell r="BF11">
            <v>1</v>
          </cell>
          <cell r="BG11">
            <v>0.97</v>
          </cell>
          <cell r="BH11">
            <v>29</v>
          </cell>
          <cell r="BI11">
            <v>29</v>
          </cell>
          <cell r="BJ11">
            <v>29</v>
          </cell>
          <cell r="BL11" t="str">
            <v>APGPCL Station II</v>
          </cell>
          <cell r="BM11">
            <v>1</v>
          </cell>
          <cell r="BN11">
            <v>0.97</v>
          </cell>
          <cell r="BO11">
            <v>29</v>
          </cell>
          <cell r="BP11">
            <v>29</v>
          </cell>
          <cell r="BQ11">
            <v>29</v>
          </cell>
          <cell r="BS11" t="str">
            <v>APGPCL Station II</v>
          </cell>
          <cell r="BT11">
            <v>1</v>
          </cell>
          <cell r="BU11">
            <v>0.97</v>
          </cell>
          <cell r="BV11">
            <v>26.25</v>
          </cell>
          <cell r="BW11">
            <v>26.25</v>
          </cell>
          <cell r="BX11">
            <v>26.25</v>
          </cell>
          <cell r="BZ11" t="str">
            <v>APGPCL Station II</v>
          </cell>
          <cell r="CA11">
            <v>1</v>
          </cell>
          <cell r="CB11">
            <v>0.97</v>
          </cell>
          <cell r="CC11">
            <v>29</v>
          </cell>
          <cell r="CD11">
            <v>29</v>
          </cell>
          <cell r="CE11">
            <v>29</v>
          </cell>
        </row>
        <row r="12">
          <cell r="A12" t="str">
            <v>APGPCL Station I</v>
          </cell>
          <cell r="B12">
            <v>1</v>
          </cell>
          <cell r="C12">
            <v>1.39</v>
          </cell>
          <cell r="D12">
            <v>9</v>
          </cell>
          <cell r="E12">
            <v>37.25</v>
          </cell>
          <cell r="F12">
            <v>9</v>
          </cell>
          <cell r="H12" t="str">
            <v>APGPCL Station I</v>
          </cell>
          <cell r="I12">
            <v>1</v>
          </cell>
          <cell r="J12">
            <v>1.39</v>
          </cell>
          <cell r="K12">
            <v>9</v>
          </cell>
          <cell r="L12">
            <v>37.25</v>
          </cell>
          <cell r="M12">
            <v>9</v>
          </cell>
          <cell r="O12" t="str">
            <v>APGPCL Station I</v>
          </cell>
          <cell r="P12">
            <v>1</v>
          </cell>
          <cell r="Q12">
            <v>1.39</v>
          </cell>
          <cell r="R12">
            <v>4.5</v>
          </cell>
          <cell r="S12">
            <v>32.75</v>
          </cell>
          <cell r="T12">
            <v>4.5</v>
          </cell>
          <cell r="V12" t="str">
            <v>APGPCL Station I</v>
          </cell>
          <cell r="W12">
            <v>1</v>
          </cell>
          <cell r="X12">
            <v>1.39</v>
          </cell>
          <cell r="Y12">
            <v>9.3000000000000007</v>
          </cell>
          <cell r="Z12">
            <v>38.299999999999997</v>
          </cell>
          <cell r="AA12">
            <v>9.3000000000000007</v>
          </cell>
          <cell r="AC12" t="str">
            <v>APGPCL Station I</v>
          </cell>
          <cell r="AD12">
            <v>1</v>
          </cell>
          <cell r="AE12">
            <v>1.39</v>
          </cell>
          <cell r="AF12">
            <v>9.3000000000000007</v>
          </cell>
          <cell r="AG12">
            <v>38.299999999999997</v>
          </cell>
          <cell r="AH12">
            <v>9.3000000000000007</v>
          </cell>
          <cell r="AJ12" t="str">
            <v>APGPCL Station I</v>
          </cell>
          <cell r="AK12">
            <v>1</v>
          </cell>
          <cell r="AL12">
            <v>1.39</v>
          </cell>
          <cell r="AM12">
            <v>9</v>
          </cell>
          <cell r="AN12">
            <v>9</v>
          </cell>
          <cell r="AO12">
            <v>9</v>
          </cell>
          <cell r="AQ12" t="str">
            <v>APGPCL Station I</v>
          </cell>
          <cell r="AR12">
            <v>1</v>
          </cell>
          <cell r="AS12">
            <v>1.39</v>
          </cell>
          <cell r="AT12">
            <v>9.3000000000000007</v>
          </cell>
          <cell r="AU12">
            <v>38.299999999999997</v>
          </cell>
          <cell r="AV12">
            <v>9.3000000000000007</v>
          </cell>
          <cell r="AX12" t="str">
            <v>APGPCL Station I</v>
          </cell>
          <cell r="AY12">
            <v>1</v>
          </cell>
          <cell r="AZ12">
            <v>1.39</v>
          </cell>
          <cell r="BA12">
            <v>9</v>
          </cell>
          <cell r="BB12">
            <v>37.25</v>
          </cell>
          <cell r="BC12">
            <v>9</v>
          </cell>
          <cell r="BE12" t="str">
            <v>APGPCL Station I</v>
          </cell>
          <cell r="BF12">
            <v>1</v>
          </cell>
          <cell r="BG12">
            <v>1.39</v>
          </cell>
          <cell r="BH12">
            <v>9.3000000000000007</v>
          </cell>
          <cell r="BI12">
            <v>38.299999999999997</v>
          </cell>
          <cell r="BJ12">
            <v>9.3000000000000007</v>
          </cell>
          <cell r="BL12" t="str">
            <v>APGPCL Station I</v>
          </cell>
          <cell r="BM12">
            <v>1</v>
          </cell>
          <cell r="BN12">
            <v>1.39</v>
          </cell>
          <cell r="BO12">
            <v>9.3000000000000007</v>
          </cell>
          <cell r="BP12">
            <v>38.299999999999997</v>
          </cell>
          <cell r="BQ12">
            <v>9.3000000000000007</v>
          </cell>
          <cell r="BS12" t="str">
            <v>APGPCL Station I</v>
          </cell>
          <cell r="BT12">
            <v>1</v>
          </cell>
          <cell r="BU12">
            <v>1.39</v>
          </cell>
          <cell r="BV12">
            <v>8.4</v>
          </cell>
          <cell r="BW12">
            <v>34.65</v>
          </cell>
          <cell r="BX12">
            <v>8.4</v>
          </cell>
          <cell r="BZ12" t="str">
            <v>APGPCL Station I</v>
          </cell>
          <cell r="CA12">
            <v>1</v>
          </cell>
          <cell r="CB12">
            <v>1.39</v>
          </cell>
          <cell r="CC12">
            <v>9.3000000000000007</v>
          </cell>
          <cell r="CD12">
            <v>38.299999999999997</v>
          </cell>
          <cell r="CE12">
            <v>9.3000000000000007</v>
          </cell>
        </row>
        <row r="13">
          <cell r="A13" t="str">
            <v>NPC-MAPS</v>
          </cell>
          <cell r="B13">
            <v>1</v>
          </cell>
          <cell r="C13">
            <v>2.2789520205623948</v>
          </cell>
          <cell r="D13">
            <v>11.74</v>
          </cell>
          <cell r="E13">
            <v>48.99</v>
          </cell>
          <cell r="F13">
            <v>11.74</v>
          </cell>
          <cell r="H13" t="str">
            <v>NPC-MAPS</v>
          </cell>
          <cell r="I13">
            <v>1</v>
          </cell>
          <cell r="J13">
            <v>2.2789520205623948</v>
          </cell>
          <cell r="K13">
            <v>12.01</v>
          </cell>
          <cell r="L13">
            <v>49.26</v>
          </cell>
          <cell r="M13">
            <v>12.01</v>
          </cell>
          <cell r="O13" t="str">
            <v>NPC-MAPS</v>
          </cell>
          <cell r="P13">
            <v>1</v>
          </cell>
          <cell r="Q13">
            <v>2.2789520205623948</v>
          </cell>
          <cell r="R13">
            <v>11.74</v>
          </cell>
          <cell r="S13">
            <v>44.49</v>
          </cell>
          <cell r="T13">
            <v>11.74</v>
          </cell>
          <cell r="V13" t="str">
            <v>NPC-MAPS</v>
          </cell>
          <cell r="W13">
            <v>1</v>
          </cell>
          <cell r="X13">
            <v>2.2789520205623948</v>
          </cell>
          <cell r="Y13">
            <v>9.66</v>
          </cell>
          <cell r="Z13">
            <v>47.959999999999994</v>
          </cell>
          <cell r="AA13">
            <v>9.66</v>
          </cell>
          <cell r="AC13" t="str">
            <v>NPC-MAPS</v>
          </cell>
          <cell r="AD13">
            <v>1</v>
          </cell>
          <cell r="AE13">
            <v>2.2789520205623948</v>
          </cell>
          <cell r="AF13">
            <v>12.01</v>
          </cell>
          <cell r="AG13">
            <v>50.309999999999995</v>
          </cell>
          <cell r="AH13">
            <v>12.01</v>
          </cell>
          <cell r="AJ13" t="str">
            <v>NPC-MAPS</v>
          </cell>
          <cell r="AK13">
            <v>1</v>
          </cell>
          <cell r="AL13">
            <v>2.2789520205623948</v>
          </cell>
          <cell r="AM13">
            <v>11.74</v>
          </cell>
          <cell r="AN13">
            <v>20.740000000000002</v>
          </cell>
          <cell r="AO13">
            <v>11.74</v>
          </cell>
          <cell r="AQ13" t="str">
            <v>NPC-MAPS</v>
          </cell>
          <cell r="AR13">
            <v>1</v>
          </cell>
          <cell r="AS13">
            <v>2.2789520205623948</v>
          </cell>
          <cell r="AT13">
            <v>12.01</v>
          </cell>
          <cell r="AU13">
            <v>50.309999999999995</v>
          </cell>
          <cell r="AV13">
            <v>12.01</v>
          </cell>
          <cell r="AX13" t="str">
            <v>NPC-MAPS</v>
          </cell>
          <cell r="AY13">
            <v>1</v>
          </cell>
          <cell r="AZ13">
            <v>2.2789520205623948</v>
          </cell>
          <cell r="BA13">
            <v>11.74</v>
          </cell>
          <cell r="BB13">
            <v>48.99</v>
          </cell>
          <cell r="BC13">
            <v>11.74</v>
          </cell>
          <cell r="BE13" t="str">
            <v>NPC-MAPS</v>
          </cell>
          <cell r="BF13">
            <v>1</v>
          </cell>
          <cell r="BG13">
            <v>2.2789520205623948</v>
          </cell>
          <cell r="BH13">
            <v>12.01</v>
          </cell>
          <cell r="BI13">
            <v>50.309999999999995</v>
          </cell>
          <cell r="BJ13">
            <v>12.01</v>
          </cell>
          <cell r="BL13" t="str">
            <v>NPC-MAPS</v>
          </cell>
          <cell r="BM13">
            <v>1</v>
          </cell>
          <cell r="BN13">
            <v>2.2789520205623948</v>
          </cell>
          <cell r="BO13">
            <v>11.74</v>
          </cell>
          <cell r="BP13">
            <v>50.04</v>
          </cell>
          <cell r="BQ13">
            <v>11.74</v>
          </cell>
          <cell r="BS13" t="str">
            <v>NPC-MAPS</v>
          </cell>
          <cell r="BT13">
            <v>1</v>
          </cell>
          <cell r="BU13">
            <v>2.2789520205623948</v>
          </cell>
          <cell r="BV13">
            <v>11.11</v>
          </cell>
          <cell r="BW13">
            <v>45.76</v>
          </cell>
          <cell r="BX13">
            <v>11.11</v>
          </cell>
          <cell r="BZ13" t="str">
            <v>NPC-MAPS</v>
          </cell>
          <cell r="CA13">
            <v>1</v>
          </cell>
          <cell r="CB13">
            <v>2.2789520205623948</v>
          </cell>
          <cell r="CC13">
            <v>12.01</v>
          </cell>
          <cell r="CD13">
            <v>50.309999999999995</v>
          </cell>
          <cell r="CE13">
            <v>12.01</v>
          </cell>
        </row>
        <row r="14">
          <cell r="A14" t="str">
            <v>Non Conventional</v>
          </cell>
          <cell r="B14">
            <v>1</v>
          </cell>
          <cell r="C14">
            <v>2.3046214761376245</v>
          </cell>
          <cell r="D14">
            <v>136.65</v>
          </cell>
          <cell r="E14">
            <v>185.64000000000001</v>
          </cell>
          <cell r="F14">
            <v>136.65</v>
          </cell>
          <cell r="H14" t="str">
            <v>Non Conventional</v>
          </cell>
          <cell r="I14">
            <v>1</v>
          </cell>
          <cell r="J14">
            <v>2.3046214761376245</v>
          </cell>
          <cell r="K14">
            <v>137.22</v>
          </cell>
          <cell r="L14">
            <v>186.48</v>
          </cell>
          <cell r="M14">
            <v>137.22</v>
          </cell>
          <cell r="O14" t="str">
            <v>Non Conventional</v>
          </cell>
          <cell r="P14">
            <v>1</v>
          </cell>
          <cell r="Q14">
            <v>2.3046214761376245</v>
          </cell>
          <cell r="R14">
            <v>140.12</v>
          </cell>
          <cell r="S14">
            <v>184.61</v>
          </cell>
          <cell r="T14">
            <v>140.12</v>
          </cell>
          <cell r="V14" t="str">
            <v>Non Conventional</v>
          </cell>
          <cell r="W14">
            <v>1</v>
          </cell>
          <cell r="X14">
            <v>2.3046214761376245</v>
          </cell>
          <cell r="Y14">
            <v>133.34</v>
          </cell>
          <cell r="Z14">
            <v>181.3</v>
          </cell>
          <cell r="AA14">
            <v>133.34</v>
          </cell>
          <cell r="AC14" t="str">
            <v>Non Conventional</v>
          </cell>
          <cell r="AD14">
            <v>1</v>
          </cell>
          <cell r="AE14">
            <v>2.3046214761376245</v>
          </cell>
          <cell r="AF14">
            <v>140.52000000000001</v>
          </cell>
          <cell r="AG14">
            <v>190.83</v>
          </cell>
          <cell r="AH14">
            <v>140.52000000000001</v>
          </cell>
          <cell r="AJ14" t="str">
            <v>Non Conventional</v>
          </cell>
          <cell r="AK14">
            <v>1</v>
          </cell>
          <cell r="AL14">
            <v>2.3046214761376245</v>
          </cell>
          <cell r="AM14">
            <v>140.19999999999999</v>
          </cell>
          <cell r="AN14">
            <v>160.94</v>
          </cell>
          <cell r="AO14">
            <v>140.19999999999999</v>
          </cell>
          <cell r="AQ14" t="str">
            <v>Non Conventional</v>
          </cell>
          <cell r="AR14">
            <v>1</v>
          </cell>
          <cell r="AS14">
            <v>2.3046214761376245</v>
          </cell>
          <cell r="AT14">
            <v>141.38999999999999</v>
          </cell>
          <cell r="AU14">
            <v>191.7</v>
          </cell>
          <cell r="AV14">
            <v>141.38999999999999</v>
          </cell>
          <cell r="AX14" t="str">
            <v>Non Conventional</v>
          </cell>
          <cell r="AY14">
            <v>1</v>
          </cell>
          <cell r="AZ14">
            <v>2.3046214761376245</v>
          </cell>
          <cell r="BA14">
            <v>152.29</v>
          </cell>
          <cell r="BB14">
            <v>201.28</v>
          </cell>
          <cell r="BC14">
            <v>152.29</v>
          </cell>
          <cell r="BE14" t="str">
            <v>Non Conventional</v>
          </cell>
          <cell r="BF14">
            <v>1</v>
          </cell>
          <cell r="BG14">
            <v>2.3046214761376245</v>
          </cell>
          <cell r="BH14">
            <v>161.1</v>
          </cell>
          <cell r="BI14">
            <v>211.41</v>
          </cell>
          <cell r="BJ14">
            <v>161.1</v>
          </cell>
          <cell r="BL14" t="str">
            <v>Non Conventional</v>
          </cell>
          <cell r="BM14">
            <v>1</v>
          </cell>
          <cell r="BN14">
            <v>2.3046214761376245</v>
          </cell>
          <cell r="BO14">
            <v>163.51</v>
          </cell>
          <cell r="BP14">
            <v>213.54999999999998</v>
          </cell>
          <cell r="BQ14">
            <v>163.51</v>
          </cell>
          <cell r="BS14" t="str">
            <v>Non Conventional</v>
          </cell>
          <cell r="BT14">
            <v>1</v>
          </cell>
          <cell r="BU14">
            <v>2.3046214761376245</v>
          </cell>
          <cell r="BV14">
            <v>163.07</v>
          </cell>
          <cell r="BW14">
            <v>208.82999999999998</v>
          </cell>
          <cell r="BX14">
            <v>163.07</v>
          </cell>
          <cell r="BZ14" t="str">
            <v>Non Conventional</v>
          </cell>
          <cell r="CA14">
            <v>1</v>
          </cell>
          <cell r="CB14">
            <v>2.3046214761376245</v>
          </cell>
          <cell r="CC14">
            <v>192.59</v>
          </cell>
          <cell r="CD14">
            <v>242.9</v>
          </cell>
          <cell r="CE14">
            <v>192.59</v>
          </cell>
        </row>
        <row r="15">
          <cell r="A15" t="str">
            <v>APGenco Hydel</v>
          </cell>
          <cell r="B15">
            <v>2</v>
          </cell>
          <cell r="C15">
            <v>0</v>
          </cell>
          <cell r="D15">
            <v>132.66</v>
          </cell>
          <cell r="E15">
            <v>318.3</v>
          </cell>
          <cell r="F15">
            <v>132.66</v>
          </cell>
          <cell r="H15" t="str">
            <v>APGenco Hydel</v>
          </cell>
          <cell r="I15">
            <v>2</v>
          </cell>
          <cell r="J15">
            <v>0</v>
          </cell>
          <cell r="K15">
            <v>129.19499999999999</v>
          </cell>
          <cell r="L15">
            <v>315.67499999999995</v>
          </cell>
          <cell r="M15">
            <v>129.19499999999999</v>
          </cell>
          <cell r="O15" t="str">
            <v>APGenco Hydel</v>
          </cell>
          <cell r="P15">
            <v>2</v>
          </cell>
          <cell r="Q15">
            <v>0</v>
          </cell>
          <cell r="R15">
            <v>130.185</v>
          </cell>
          <cell r="S15">
            <v>314.79500000000002</v>
          </cell>
          <cell r="T15">
            <v>130.185</v>
          </cell>
          <cell r="V15" t="str">
            <v>APGenco Hydel</v>
          </cell>
          <cell r="W15">
            <v>2</v>
          </cell>
          <cell r="X15">
            <v>0</v>
          </cell>
          <cell r="Y15">
            <v>287.10000000000002</v>
          </cell>
          <cell r="Z15">
            <v>468.40000000000003</v>
          </cell>
          <cell r="AA15">
            <v>287.10000000000002</v>
          </cell>
          <cell r="AC15" t="str">
            <v>APGenco Hydel</v>
          </cell>
          <cell r="AD15">
            <v>2</v>
          </cell>
          <cell r="AE15">
            <v>0</v>
          </cell>
          <cell r="AF15">
            <v>694.98</v>
          </cell>
          <cell r="AG15">
            <v>885.81000000000006</v>
          </cell>
          <cell r="AH15">
            <v>694.98</v>
          </cell>
          <cell r="AJ15" t="str">
            <v>APGenco Hydel</v>
          </cell>
          <cell r="AK15">
            <v>2</v>
          </cell>
          <cell r="AL15">
            <v>0</v>
          </cell>
          <cell r="AM15">
            <v>1008.3150000000001</v>
          </cell>
          <cell r="AN15">
            <v>1169.2550000000001</v>
          </cell>
          <cell r="AO15">
            <v>1008.3150000000001</v>
          </cell>
          <cell r="AQ15" t="str">
            <v>APGenco Hydel</v>
          </cell>
          <cell r="AR15">
            <v>2</v>
          </cell>
          <cell r="AS15">
            <v>0</v>
          </cell>
          <cell r="AT15">
            <v>1009.3049999999999</v>
          </cell>
          <cell r="AU15">
            <v>1201.0049999999999</v>
          </cell>
          <cell r="AV15">
            <v>1009.3049999999999</v>
          </cell>
          <cell r="AX15" t="str">
            <v>APGenco Hydel</v>
          </cell>
          <cell r="AY15">
            <v>2</v>
          </cell>
          <cell r="AZ15">
            <v>0</v>
          </cell>
          <cell r="BA15">
            <v>798.43499999999995</v>
          </cell>
          <cell r="BB15">
            <v>999.71499999999992</v>
          </cell>
          <cell r="BC15">
            <v>798.43499999999995</v>
          </cell>
          <cell r="BE15" t="str">
            <v>APGenco Hydel</v>
          </cell>
          <cell r="BF15">
            <v>2</v>
          </cell>
          <cell r="BG15">
            <v>0</v>
          </cell>
          <cell r="BH15">
            <v>623.20500000000004</v>
          </cell>
          <cell r="BI15">
            <v>834.61500000000001</v>
          </cell>
          <cell r="BJ15">
            <v>623.20500000000004</v>
          </cell>
          <cell r="BL15" t="str">
            <v>APGenco Hydel</v>
          </cell>
          <cell r="BM15">
            <v>2</v>
          </cell>
          <cell r="BN15">
            <v>0</v>
          </cell>
          <cell r="BO15">
            <v>611.32500000000005</v>
          </cell>
          <cell r="BP15">
            <v>824.875</v>
          </cell>
          <cell r="BQ15">
            <v>611.32500000000005</v>
          </cell>
          <cell r="BS15" t="str">
            <v>APGenco Hydel</v>
          </cell>
          <cell r="BT15">
            <v>2</v>
          </cell>
          <cell r="BU15">
            <v>0</v>
          </cell>
          <cell r="BV15">
            <v>540.54</v>
          </cell>
          <cell r="BW15">
            <v>749.36999999999989</v>
          </cell>
          <cell r="BX15">
            <v>540.54</v>
          </cell>
          <cell r="BZ15" t="str">
            <v>APGenco Hydel</v>
          </cell>
          <cell r="CA15">
            <v>2</v>
          </cell>
          <cell r="CB15">
            <v>0</v>
          </cell>
          <cell r="CC15">
            <v>457.38</v>
          </cell>
          <cell r="CD15">
            <v>700.28</v>
          </cell>
          <cell r="CE15">
            <v>457.38</v>
          </cell>
        </row>
        <row r="16">
          <cell r="A16" t="str">
            <v>Talcher Stage 2</v>
          </cell>
          <cell r="B16">
            <v>2</v>
          </cell>
          <cell r="C16">
            <v>0.49733547227689412</v>
          </cell>
          <cell r="D16">
            <v>128.26396288209608</v>
          </cell>
          <cell r="E16">
            <v>446.56396288209612</v>
          </cell>
          <cell r="F16">
            <v>128.26396288209608</v>
          </cell>
          <cell r="H16" t="str">
            <v>Talcher Stage 2</v>
          </cell>
          <cell r="I16">
            <v>2</v>
          </cell>
          <cell r="J16">
            <v>0.49733547227689412</v>
          </cell>
          <cell r="K16">
            <v>132.5874672489083</v>
          </cell>
          <cell r="L16">
            <v>448.26246724890825</v>
          </cell>
          <cell r="M16">
            <v>132.5874672489083</v>
          </cell>
          <cell r="O16" t="str">
            <v>Talcher Stage 2</v>
          </cell>
          <cell r="P16">
            <v>2</v>
          </cell>
          <cell r="Q16">
            <v>0.49733547227689412</v>
          </cell>
          <cell r="R16">
            <v>161.41082969432318</v>
          </cell>
          <cell r="S16">
            <v>476.2058296943232</v>
          </cell>
          <cell r="T16">
            <v>161.41082969432318</v>
          </cell>
          <cell r="V16" t="str">
            <v>Talcher Stage 2</v>
          </cell>
          <cell r="W16">
            <v>2</v>
          </cell>
          <cell r="X16">
            <v>0.49733547227689412</v>
          </cell>
          <cell r="Y16">
            <v>166.88726855895197</v>
          </cell>
          <cell r="Z16">
            <v>635.28726855895206</v>
          </cell>
          <cell r="AA16">
            <v>166.88726855895197</v>
          </cell>
          <cell r="AC16" t="str">
            <v>Talcher Stage 2</v>
          </cell>
          <cell r="AD16">
            <v>2</v>
          </cell>
          <cell r="AE16">
            <v>0.49733547227689412</v>
          </cell>
          <cell r="AF16">
            <v>196.2870982532751</v>
          </cell>
          <cell r="AG16">
            <v>1082.0970982532751</v>
          </cell>
          <cell r="AH16">
            <v>196.2870982532751</v>
          </cell>
          <cell r="AJ16" t="str">
            <v>Talcher Stage 2</v>
          </cell>
          <cell r="AK16">
            <v>2</v>
          </cell>
          <cell r="AL16">
            <v>0.49733547227689412</v>
          </cell>
          <cell r="AM16">
            <v>189.94595851528385</v>
          </cell>
          <cell r="AN16">
            <v>1359.2009585152839</v>
          </cell>
          <cell r="AO16">
            <v>189.94595851528385</v>
          </cell>
          <cell r="AQ16" t="str">
            <v>Talcher Stage 2</v>
          </cell>
          <cell r="AR16">
            <v>2</v>
          </cell>
          <cell r="AS16">
            <v>0.49733547227689412</v>
          </cell>
          <cell r="AT16">
            <v>132.5874672489083</v>
          </cell>
          <cell r="AU16">
            <v>1333.5924672489082</v>
          </cell>
          <cell r="AV16">
            <v>132.5874672489083</v>
          </cell>
          <cell r="AX16" t="str">
            <v>Talcher Stage 2</v>
          </cell>
          <cell r="AY16">
            <v>2</v>
          </cell>
          <cell r="AZ16">
            <v>0.49733547227689412</v>
          </cell>
          <cell r="BA16">
            <v>128.26396288209608</v>
          </cell>
          <cell r="BB16">
            <v>1127.9789628820961</v>
          </cell>
          <cell r="BC16">
            <v>128.26396288209608</v>
          </cell>
          <cell r="BE16" t="str">
            <v>Talcher Stage 2</v>
          </cell>
          <cell r="BF16">
            <v>2</v>
          </cell>
          <cell r="BG16">
            <v>0.49733547227689412</v>
          </cell>
          <cell r="BH16">
            <v>215.8869847161572</v>
          </cell>
          <cell r="BI16">
            <v>1050.5019847161573</v>
          </cell>
          <cell r="BJ16">
            <v>215.8869847161572</v>
          </cell>
          <cell r="BL16" t="str">
            <v>Talcher Stage 2</v>
          </cell>
          <cell r="BM16">
            <v>2</v>
          </cell>
          <cell r="BN16">
            <v>0.49733547227689412</v>
          </cell>
          <cell r="BO16">
            <v>215.8869847161572</v>
          </cell>
          <cell r="BP16">
            <v>1040.7619847161573</v>
          </cell>
          <cell r="BQ16">
            <v>215.8869847161572</v>
          </cell>
          <cell r="BS16" t="str">
            <v>Talcher Stage 2</v>
          </cell>
          <cell r="BT16">
            <v>2</v>
          </cell>
          <cell r="BU16">
            <v>0.49733547227689412</v>
          </cell>
          <cell r="BV16">
            <v>234.04570305676859</v>
          </cell>
          <cell r="BW16">
            <v>983.41570305676851</v>
          </cell>
          <cell r="BX16">
            <v>234.04570305676859</v>
          </cell>
          <cell r="BZ16" t="str">
            <v>Talcher Stage 2</v>
          </cell>
          <cell r="CA16">
            <v>2</v>
          </cell>
          <cell r="CB16">
            <v>0.49733547227689412</v>
          </cell>
          <cell r="CC16">
            <v>279.58661572052404</v>
          </cell>
          <cell r="CD16">
            <v>979.86661572052401</v>
          </cell>
          <cell r="CE16">
            <v>279.58661572052404</v>
          </cell>
        </row>
        <row r="17">
          <cell r="A17" t="str">
            <v>Talcher Stage 1</v>
          </cell>
          <cell r="B17">
            <v>2</v>
          </cell>
          <cell r="C17">
            <v>0.49912127794189243</v>
          </cell>
          <cell r="D17">
            <v>4.5</v>
          </cell>
          <cell r="E17">
            <v>451.06396288209612</v>
          </cell>
          <cell r="F17">
            <v>4.5</v>
          </cell>
          <cell r="H17" t="str">
            <v>Talcher Stage 1</v>
          </cell>
          <cell r="I17">
            <v>2</v>
          </cell>
          <cell r="J17">
            <v>0.49912127794189243</v>
          </cell>
          <cell r="K17">
            <v>4.6500000000000004</v>
          </cell>
          <cell r="L17">
            <v>452.91246724890823</v>
          </cell>
          <cell r="M17">
            <v>4.6500000000000004</v>
          </cell>
          <cell r="O17" t="str">
            <v>Talcher Stage 1</v>
          </cell>
          <cell r="P17">
            <v>2</v>
          </cell>
          <cell r="Q17">
            <v>0.49912127794189243</v>
          </cell>
          <cell r="R17">
            <v>4.5</v>
          </cell>
          <cell r="S17">
            <v>480.7058296943232</v>
          </cell>
          <cell r="T17">
            <v>4.5</v>
          </cell>
          <cell r="V17" t="str">
            <v>Talcher Stage 1</v>
          </cell>
          <cell r="W17">
            <v>2</v>
          </cell>
          <cell r="X17">
            <v>0.49912127794189243</v>
          </cell>
          <cell r="Y17">
            <v>4.6500000000000004</v>
          </cell>
          <cell r="Z17">
            <v>639.93726855895204</v>
          </cell>
          <cell r="AA17">
            <v>4.6500000000000004</v>
          </cell>
          <cell r="AC17" t="str">
            <v>Talcher Stage 1</v>
          </cell>
          <cell r="AD17">
            <v>2</v>
          </cell>
          <cell r="AE17">
            <v>0.49912127794189243</v>
          </cell>
          <cell r="AF17">
            <v>4.6500000000000004</v>
          </cell>
          <cell r="AG17">
            <v>1086.7470982532752</v>
          </cell>
          <cell r="AH17">
            <v>4.6500000000000004</v>
          </cell>
          <cell r="AJ17" t="str">
            <v>Talcher Stage 1</v>
          </cell>
          <cell r="AK17">
            <v>2</v>
          </cell>
          <cell r="AL17">
            <v>0.49912127794189243</v>
          </cell>
          <cell r="AM17">
            <v>4.5</v>
          </cell>
          <cell r="AN17">
            <v>1363.7009585152839</v>
          </cell>
          <cell r="AO17">
            <v>4.5</v>
          </cell>
          <cell r="AQ17" t="str">
            <v>Talcher Stage 1</v>
          </cell>
          <cell r="AR17">
            <v>2</v>
          </cell>
          <cell r="AS17">
            <v>0.49912127794189243</v>
          </cell>
          <cell r="AT17">
            <v>4.6500000000000004</v>
          </cell>
          <cell r="AU17">
            <v>1338.2424672489083</v>
          </cell>
          <cell r="AV17">
            <v>4.6500000000000004</v>
          </cell>
          <cell r="AX17" t="str">
            <v>Talcher Stage 1</v>
          </cell>
          <cell r="AY17">
            <v>2</v>
          </cell>
          <cell r="AZ17">
            <v>0.49912127794189243</v>
          </cell>
          <cell r="BA17">
            <v>4.5</v>
          </cell>
          <cell r="BB17">
            <v>1132.4789628820961</v>
          </cell>
          <cell r="BC17">
            <v>4.5</v>
          </cell>
          <cell r="BE17" t="str">
            <v>Talcher Stage 1</v>
          </cell>
          <cell r="BF17">
            <v>2</v>
          </cell>
          <cell r="BG17">
            <v>0.49912127794189243</v>
          </cell>
          <cell r="BH17">
            <v>4.6500000000000004</v>
          </cell>
          <cell r="BI17">
            <v>1055.1519847161574</v>
          </cell>
          <cell r="BJ17">
            <v>4.6500000000000004</v>
          </cell>
          <cell r="BL17" t="str">
            <v>Talcher Stage 1</v>
          </cell>
          <cell r="BM17">
            <v>2</v>
          </cell>
          <cell r="BN17">
            <v>0.49912127794189243</v>
          </cell>
          <cell r="BO17">
            <v>4.6500000000000004</v>
          </cell>
          <cell r="BP17">
            <v>1045.4119847161573</v>
          </cell>
          <cell r="BQ17">
            <v>4.6500000000000004</v>
          </cell>
          <cell r="BS17" t="str">
            <v>Talcher Stage 1</v>
          </cell>
          <cell r="BT17">
            <v>2</v>
          </cell>
          <cell r="BU17">
            <v>0.49912127794189243</v>
          </cell>
          <cell r="BV17">
            <v>4.2</v>
          </cell>
          <cell r="BW17">
            <v>987.61570305676855</v>
          </cell>
          <cell r="BX17">
            <v>4.2</v>
          </cell>
          <cell r="BZ17" t="str">
            <v>Talcher Stage 1</v>
          </cell>
          <cell r="CA17">
            <v>2</v>
          </cell>
          <cell r="CB17">
            <v>0.49912127794189243</v>
          </cell>
          <cell r="CC17">
            <v>4.6500000000000004</v>
          </cell>
          <cell r="CD17">
            <v>984.51661572052399</v>
          </cell>
          <cell r="CE17">
            <v>4.6500000000000004</v>
          </cell>
        </row>
        <row r="18">
          <cell r="A18" t="str">
            <v>NLC-I</v>
          </cell>
          <cell r="B18">
            <v>2</v>
          </cell>
          <cell r="C18">
            <v>0.77121808150395588</v>
          </cell>
          <cell r="D18">
            <v>44.28</v>
          </cell>
          <cell r="E18">
            <v>495.34396288209609</v>
          </cell>
          <cell r="F18">
            <v>44.28</v>
          </cell>
          <cell r="H18" t="str">
            <v>NLC-I</v>
          </cell>
          <cell r="I18">
            <v>2</v>
          </cell>
          <cell r="J18">
            <v>0.77121808150395588</v>
          </cell>
          <cell r="K18">
            <v>45.64</v>
          </cell>
          <cell r="L18">
            <v>498.55246724890821</v>
          </cell>
          <cell r="M18">
            <v>45.64</v>
          </cell>
          <cell r="O18" t="str">
            <v>NLC-I</v>
          </cell>
          <cell r="P18">
            <v>2</v>
          </cell>
          <cell r="Q18">
            <v>0.77121808150395588</v>
          </cell>
          <cell r="R18">
            <v>44.28</v>
          </cell>
          <cell r="S18">
            <v>524.98582969432323</v>
          </cell>
          <cell r="T18">
            <v>44.28</v>
          </cell>
          <cell r="V18" t="str">
            <v>NLC-I</v>
          </cell>
          <cell r="W18">
            <v>2</v>
          </cell>
          <cell r="X18">
            <v>0.77121808150395588</v>
          </cell>
          <cell r="Y18">
            <v>41.87</v>
          </cell>
          <cell r="Z18">
            <v>681.80726855895205</v>
          </cell>
          <cell r="AA18">
            <v>41.87</v>
          </cell>
          <cell r="AC18" t="str">
            <v>NLC-I</v>
          </cell>
          <cell r="AD18">
            <v>2</v>
          </cell>
          <cell r="AE18">
            <v>0.77121808150395588</v>
          </cell>
          <cell r="AF18">
            <v>41.72</v>
          </cell>
          <cell r="AG18">
            <v>1128.4670982532753</v>
          </cell>
          <cell r="AH18">
            <v>41.72</v>
          </cell>
          <cell r="AJ18" t="str">
            <v>NLC-I</v>
          </cell>
          <cell r="AK18">
            <v>2</v>
          </cell>
          <cell r="AL18">
            <v>0.77121808150395588</v>
          </cell>
          <cell r="AM18">
            <v>44.28</v>
          </cell>
          <cell r="AN18">
            <v>1407.9809585152839</v>
          </cell>
          <cell r="AO18">
            <v>44.28</v>
          </cell>
          <cell r="AQ18" t="str">
            <v>NLC-I</v>
          </cell>
          <cell r="AR18">
            <v>2</v>
          </cell>
          <cell r="AS18">
            <v>0.77121808150395588</v>
          </cell>
          <cell r="AT18">
            <v>27.86</v>
          </cell>
          <cell r="AU18">
            <v>1366.1024672489082</v>
          </cell>
          <cell r="AV18">
            <v>27.86</v>
          </cell>
          <cell r="AX18" t="str">
            <v>NLC-I</v>
          </cell>
          <cell r="AY18">
            <v>2</v>
          </cell>
          <cell r="AZ18">
            <v>0.77121808150395588</v>
          </cell>
          <cell r="BA18">
            <v>21.24</v>
          </cell>
          <cell r="BB18">
            <v>1153.7189628820961</v>
          </cell>
          <cell r="BC18">
            <v>21.24</v>
          </cell>
          <cell r="BE18" t="str">
            <v>NLC-I</v>
          </cell>
          <cell r="BF18">
            <v>2</v>
          </cell>
          <cell r="BG18">
            <v>0.77121808150395588</v>
          </cell>
          <cell r="BH18">
            <v>39.159999999999997</v>
          </cell>
          <cell r="BI18">
            <v>1094.3119847161574</v>
          </cell>
          <cell r="BJ18">
            <v>39.159999999999997</v>
          </cell>
          <cell r="BL18" t="str">
            <v>NLC-I</v>
          </cell>
          <cell r="BM18">
            <v>2</v>
          </cell>
          <cell r="BN18">
            <v>0.77121808150395588</v>
          </cell>
          <cell r="BO18">
            <v>45.64</v>
          </cell>
          <cell r="BP18">
            <v>1091.0519847161574</v>
          </cell>
          <cell r="BQ18">
            <v>45.64</v>
          </cell>
          <cell r="BS18" t="str">
            <v>NLC-I</v>
          </cell>
          <cell r="BT18">
            <v>2</v>
          </cell>
          <cell r="BU18">
            <v>0.77121808150395588</v>
          </cell>
          <cell r="BV18">
            <v>41.27</v>
          </cell>
          <cell r="BW18">
            <v>1028.8857030567685</v>
          </cell>
          <cell r="BX18">
            <v>41.27</v>
          </cell>
          <cell r="BZ18" t="str">
            <v>NLC-I</v>
          </cell>
          <cell r="CA18">
            <v>2</v>
          </cell>
          <cell r="CB18">
            <v>0.77121808150395588</v>
          </cell>
          <cell r="CC18">
            <v>45.64</v>
          </cell>
          <cell r="CD18">
            <v>1030.1566157205241</v>
          </cell>
          <cell r="CE18">
            <v>45.64</v>
          </cell>
        </row>
        <row r="19">
          <cell r="A19" t="str">
            <v>KTPS- D</v>
          </cell>
          <cell r="B19">
            <v>2</v>
          </cell>
          <cell r="C19">
            <v>0.84033000000000002</v>
          </cell>
          <cell r="D19">
            <v>325.8</v>
          </cell>
          <cell r="E19">
            <v>821.14396288209605</v>
          </cell>
          <cell r="F19">
            <v>325.8</v>
          </cell>
          <cell r="H19" t="str">
            <v>KTPS- D</v>
          </cell>
          <cell r="I19">
            <v>2</v>
          </cell>
          <cell r="J19">
            <v>0.84033000000000002</v>
          </cell>
          <cell r="K19">
            <v>325.8</v>
          </cell>
          <cell r="L19">
            <v>824.35246724890817</v>
          </cell>
          <cell r="M19">
            <v>325.8</v>
          </cell>
          <cell r="O19" t="str">
            <v>KTPS- D</v>
          </cell>
          <cell r="P19">
            <v>2</v>
          </cell>
          <cell r="Q19">
            <v>0.84033000000000002</v>
          </cell>
          <cell r="R19">
            <v>276.02499999999998</v>
          </cell>
          <cell r="S19">
            <v>801.01082969432321</v>
          </cell>
          <cell r="T19">
            <v>276.02499999999998</v>
          </cell>
          <cell r="V19" t="str">
            <v>KTPS- D</v>
          </cell>
          <cell r="W19">
            <v>2</v>
          </cell>
          <cell r="X19">
            <v>0.84033000000000002</v>
          </cell>
          <cell r="Y19">
            <v>280.55</v>
          </cell>
          <cell r="Z19">
            <v>962.357268558952</v>
          </cell>
          <cell r="AA19">
            <v>280.55</v>
          </cell>
          <cell r="AC19" t="str">
            <v>KTPS- D</v>
          </cell>
          <cell r="AD19">
            <v>2</v>
          </cell>
          <cell r="AE19">
            <v>0.84033000000000002</v>
          </cell>
          <cell r="AF19">
            <v>276.02499999999998</v>
          </cell>
          <cell r="AG19">
            <v>1404.4920982532753</v>
          </cell>
          <cell r="AH19">
            <v>276.02499999999998</v>
          </cell>
          <cell r="AJ19" t="str">
            <v>KTPS- D</v>
          </cell>
          <cell r="AK19">
            <v>2</v>
          </cell>
          <cell r="AL19">
            <v>0.84033000000000002</v>
          </cell>
          <cell r="AM19">
            <v>316.75</v>
          </cell>
          <cell r="AN19">
            <v>1724.7309585152839</v>
          </cell>
          <cell r="AO19">
            <v>316.75</v>
          </cell>
          <cell r="AQ19" t="str">
            <v>KTPS- D</v>
          </cell>
          <cell r="AR19">
            <v>2</v>
          </cell>
          <cell r="AS19">
            <v>0.84033000000000002</v>
          </cell>
          <cell r="AT19">
            <v>194.57499999999999</v>
          </cell>
          <cell r="AU19">
            <v>1560.6774672489082</v>
          </cell>
          <cell r="AV19">
            <v>194.57499999999999</v>
          </cell>
          <cell r="AX19" t="str">
            <v>KTPS- D</v>
          </cell>
          <cell r="AY19">
            <v>2</v>
          </cell>
          <cell r="AZ19">
            <v>0.84033000000000002</v>
          </cell>
          <cell r="BA19">
            <v>181</v>
          </cell>
          <cell r="BB19">
            <v>1334.7189628820961</v>
          </cell>
          <cell r="BC19">
            <v>181</v>
          </cell>
          <cell r="BE19" t="str">
            <v>KTPS- D</v>
          </cell>
          <cell r="BF19">
            <v>2</v>
          </cell>
          <cell r="BG19">
            <v>0.84033000000000002</v>
          </cell>
          <cell r="BH19">
            <v>312.22500000000002</v>
          </cell>
          <cell r="BI19">
            <v>1406.5369847161573</v>
          </cell>
          <cell r="BJ19">
            <v>312.22500000000002</v>
          </cell>
          <cell r="BL19" t="str">
            <v>KTPS- D</v>
          </cell>
          <cell r="BM19">
            <v>2</v>
          </cell>
          <cell r="BN19">
            <v>0.84033000000000002</v>
          </cell>
          <cell r="BO19">
            <v>316.75</v>
          </cell>
          <cell r="BP19">
            <v>1407.8019847161574</v>
          </cell>
          <cell r="BQ19">
            <v>316.75</v>
          </cell>
          <cell r="BS19" t="str">
            <v>KTPS- D</v>
          </cell>
          <cell r="BT19">
            <v>2</v>
          </cell>
          <cell r="BU19">
            <v>0.84033000000000002</v>
          </cell>
          <cell r="BV19">
            <v>298.64999999999998</v>
          </cell>
          <cell r="BW19">
            <v>1327.5357030567684</v>
          </cell>
          <cell r="BX19">
            <v>298.64999999999998</v>
          </cell>
          <cell r="BZ19" t="str">
            <v>KTPS- D</v>
          </cell>
          <cell r="CA19">
            <v>2</v>
          </cell>
          <cell r="CB19">
            <v>0.84033000000000002</v>
          </cell>
          <cell r="CC19">
            <v>316.75</v>
          </cell>
          <cell r="CD19">
            <v>1346.9066157205241</v>
          </cell>
          <cell r="CE19">
            <v>316.75</v>
          </cell>
        </row>
        <row r="20">
          <cell r="A20" t="str">
            <v>NTPC- Simhadri</v>
          </cell>
          <cell r="B20">
            <v>2</v>
          </cell>
          <cell r="C20">
            <v>0.87160000000000004</v>
          </cell>
          <cell r="D20">
            <v>544.64720558882232</v>
          </cell>
          <cell r="E20">
            <v>1365.7911684709184</v>
          </cell>
          <cell r="F20">
            <v>544.64720558882232</v>
          </cell>
          <cell r="H20" t="str">
            <v>NTPC- Simhadri</v>
          </cell>
          <cell r="I20">
            <v>2</v>
          </cell>
          <cell r="J20">
            <v>0.87160000000000004</v>
          </cell>
          <cell r="K20">
            <v>563.42814371257475</v>
          </cell>
          <cell r="L20">
            <v>1387.780610961483</v>
          </cell>
          <cell r="M20">
            <v>563.42814371257475</v>
          </cell>
          <cell r="O20" t="str">
            <v>NTPC- Simhadri</v>
          </cell>
          <cell r="P20">
            <v>2</v>
          </cell>
          <cell r="Q20">
            <v>0.87160000000000004</v>
          </cell>
          <cell r="R20">
            <v>563.42814371257475</v>
          </cell>
          <cell r="S20">
            <v>1364.438973406898</v>
          </cell>
          <cell r="T20">
            <v>563.42814371257475</v>
          </cell>
          <cell r="V20" t="str">
            <v>NTPC- Simhadri</v>
          </cell>
          <cell r="W20">
            <v>2</v>
          </cell>
          <cell r="X20">
            <v>0.87160000000000004</v>
          </cell>
          <cell r="Y20">
            <v>375.61876247504989</v>
          </cell>
          <cell r="Z20">
            <v>1337.9760310340018</v>
          </cell>
          <cell r="AA20">
            <v>375.61876247504989</v>
          </cell>
          <cell r="AC20" t="str">
            <v>NTPC- Simhadri</v>
          </cell>
          <cell r="AD20">
            <v>2</v>
          </cell>
          <cell r="AE20">
            <v>0.87160000000000004</v>
          </cell>
          <cell r="AF20">
            <v>450.74251497005991</v>
          </cell>
          <cell r="AG20">
            <v>1855.2346132233351</v>
          </cell>
          <cell r="AH20">
            <v>450.74251497005991</v>
          </cell>
          <cell r="AJ20" t="str">
            <v>NTPC- Simhadri</v>
          </cell>
          <cell r="AK20">
            <v>2</v>
          </cell>
          <cell r="AL20">
            <v>0.87160000000000004</v>
          </cell>
          <cell r="AM20">
            <v>298.61691616766467</v>
          </cell>
          <cell r="AN20">
            <v>2023.3478746829485</v>
          </cell>
          <cell r="AO20">
            <v>298.61691616766467</v>
          </cell>
          <cell r="AQ20" t="str">
            <v>NTPC- Simhadri</v>
          </cell>
          <cell r="AR20">
            <v>2</v>
          </cell>
          <cell r="AS20">
            <v>0.87160000000000004</v>
          </cell>
          <cell r="AT20">
            <v>572.81861277445103</v>
          </cell>
          <cell r="AU20">
            <v>2133.4960800233594</v>
          </cell>
          <cell r="AV20">
            <v>572.81861277445103</v>
          </cell>
          <cell r="AX20" t="str">
            <v>NTPC- Simhadri</v>
          </cell>
          <cell r="AY20">
            <v>2</v>
          </cell>
          <cell r="AZ20">
            <v>0.87160000000000004</v>
          </cell>
          <cell r="BA20">
            <v>563.42814371257475</v>
          </cell>
          <cell r="BB20">
            <v>1898.1471065946707</v>
          </cell>
          <cell r="BC20">
            <v>563.42814371257475</v>
          </cell>
          <cell r="BE20" t="str">
            <v>NTPC- Simhadri</v>
          </cell>
          <cell r="BF20">
            <v>2</v>
          </cell>
          <cell r="BG20">
            <v>0.87160000000000004</v>
          </cell>
          <cell r="BH20">
            <v>563.42814371257475</v>
          </cell>
          <cell r="BI20">
            <v>1969.965128428732</v>
          </cell>
          <cell r="BJ20">
            <v>563.42814371257475</v>
          </cell>
          <cell r="BL20" t="str">
            <v>NTPC- Simhadri</v>
          </cell>
          <cell r="BM20">
            <v>2</v>
          </cell>
          <cell r="BN20">
            <v>0.87160000000000004</v>
          </cell>
          <cell r="BO20">
            <v>572.81861277445103</v>
          </cell>
          <cell r="BP20">
            <v>1980.6205974906084</v>
          </cell>
          <cell r="BQ20">
            <v>572.81861277445103</v>
          </cell>
          <cell r="BS20" t="str">
            <v>NTPC- Simhadri</v>
          </cell>
          <cell r="BT20">
            <v>2</v>
          </cell>
          <cell r="BU20">
            <v>0.87160000000000004</v>
          </cell>
          <cell r="BV20">
            <v>525.86626746506977</v>
          </cell>
          <cell r="BW20">
            <v>1853.4019705218382</v>
          </cell>
          <cell r="BX20">
            <v>525.86626746506977</v>
          </cell>
          <cell r="BZ20" t="str">
            <v>NTPC- Simhadri</v>
          </cell>
          <cell r="CA20">
            <v>2</v>
          </cell>
          <cell r="CB20">
            <v>0.87160000000000004</v>
          </cell>
          <cell r="CC20">
            <v>574.69670658682628</v>
          </cell>
          <cell r="CD20">
            <v>1921.6033223073505</v>
          </cell>
          <cell r="CE20">
            <v>574.69670658682628</v>
          </cell>
        </row>
        <row r="21">
          <cell r="A21" t="str">
            <v>RTS-B</v>
          </cell>
          <cell r="B21">
            <v>2</v>
          </cell>
          <cell r="C21">
            <v>0.88980000000000004</v>
          </cell>
          <cell r="D21">
            <v>38</v>
          </cell>
          <cell r="E21">
            <v>1403.7911684709184</v>
          </cell>
          <cell r="F21">
            <v>38</v>
          </cell>
          <cell r="H21" t="str">
            <v>RTS-B</v>
          </cell>
          <cell r="I21">
            <v>2</v>
          </cell>
          <cell r="J21">
            <v>0.88980000000000004</v>
          </cell>
          <cell r="K21">
            <v>40</v>
          </cell>
          <cell r="L21">
            <v>1427.780610961483</v>
          </cell>
          <cell r="M21">
            <v>40</v>
          </cell>
          <cell r="O21" t="str">
            <v>RTS-B</v>
          </cell>
          <cell r="P21">
            <v>2</v>
          </cell>
          <cell r="Q21">
            <v>0.88980000000000004</v>
          </cell>
          <cell r="R21">
            <v>36</v>
          </cell>
          <cell r="S21">
            <v>1400.438973406898</v>
          </cell>
          <cell r="T21">
            <v>36</v>
          </cell>
          <cell r="V21" t="str">
            <v>RTS-B</v>
          </cell>
          <cell r="W21">
            <v>2</v>
          </cell>
          <cell r="X21">
            <v>0.88980000000000004</v>
          </cell>
          <cell r="Y21">
            <v>34</v>
          </cell>
          <cell r="Z21">
            <v>1371.9760310340018</v>
          </cell>
          <cell r="AA21">
            <v>34</v>
          </cell>
          <cell r="AC21" t="str">
            <v>RTS-B</v>
          </cell>
          <cell r="AD21">
            <v>2</v>
          </cell>
          <cell r="AE21">
            <v>0.88980000000000004</v>
          </cell>
          <cell r="AF21">
            <v>34</v>
          </cell>
          <cell r="AG21">
            <v>1889.2346132233351</v>
          </cell>
          <cell r="AH21">
            <v>34</v>
          </cell>
          <cell r="AJ21" t="str">
            <v>RTS-B</v>
          </cell>
          <cell r="AK21">
            <v>2</v>
          </cell>
          <cell r="AL21">
            <v>0.88980000000000004</v>
          </cell>
          <cell r="AM21">
            <v>34</v>
          </cell>
          <cell r="AN21">
            <v>2057.3478746829487</v>
          </cell>
          <cell r="AO21">
            <v>34</v>
          </cell>
          <cell r="AQ21" t="str">
            <v>RTS-B</v>
          </cell>
          <cell r="AR21">
            <v>2</v>
          </cell>
          <cell r="AS21">
            <v>0.88980000000000004</v>
          </cell>
          <cell r="AT21">
            <v>32.76</v>
          </cell>
          <cell r="AU21">
            <v>2166.2560800233596</v>
          </cell>
          <cell r="AV21">
            <v>32.76</v>
          </cell>
          <cell r="AX21" t="str">
            <v>RTS-B</v>
          </cell>
          <cell r="AY21">
            <v>2</v>
          </cell>
          <cell r="AZ21">
            <v>0.88980000000000004</v>
          </cell>
          <cell r="BA21">
            <v>32.76</v>
          </cell>
          <cell r="BB21">
            <v>1930.9071065946707</v>
          </cell>
          <cell r="BC21">
            <v>32.76</v>
          </cell>
          <cell r="BE21" t="str">
            <v>RTS-B</v>
          </cell>
          <cell r="BF21">
            <v>2</v>
          </cell>
          <cell r="BG21">
            <v>0.88980000000000004</v>
          </cell>
          <cell r="BH21">
            <v>0</v>
          </cell>
          <cell r="BI21">
            <v>1969.965128428732</v>
          </cell>
          <cell r="BJ21">
            <v>0</v>
          </cell>
          <cell r="BL21" t="str">
            <v>RTS-B</v>
          </cell>
          <cell r="BM21">
            <v>2</v>
          </cell>
          <cell r="BN21">
            <v>0.88980000000000004</v>
          </cell>
          <cell r="BO21">
            <v>32.76</v>
          </cell>
          <cell r="BP21">
            <v>2013.3805974906084</v>
          </cell>
          <cell r="BQ21">
            <v>32.76</v>
          </cell>
          <cell r="BS21" t="str">
            <v>RTS-B</v>
          </cell>
          <cell r="BT21">
            <v>2</v>
          </cell>
          <cell r="BU21">
            <v>0.88980000000000004</v>
          </cell>
          <cell r="BV21">
            <v>32.76</v>
          </cell>
          <cell r="BW21">
            <v>1886.1619705218382</v>
          </cell>
          <cell r="BX21">
            <v>32.76</v>
          </cell>
          <cell r="BZ21" t="str">
            <v>RTS-B</v>
          </cell>
          <cell r="CA21">
            <v>2</v>
          </cell>
          <cell r="CB21">
            <v>0.88980000000000004</v>
          </cell>
          <cell r="CC21">
            <v>36.4</v>
          </cell>
          <cell r="CD21">
            <v>1958.0033223073506</v>
          </cell>
          <cell r="CE21">
            <v>36.4</v>
          </cell>
        </row>
        <row r="22">
          <cell r="A22" t="str">
            <v>Spectrum</v>
          </cell>
          <cell r="B22">
            <v>2</v>
          </cell>
          <cell r="C22">
            <v>0.93</v>
          </cell>
          <cell r="D22">
            <v>120.97939648598128</v>
          </cell>
          <cell r="E22">
            <v>1524.7705649568998</v>
          </cell>
          <cell r="F22">
            <v>120.97939648598128</v>
          </cell>
          <cell r="H22" t="str">
            <v>Spectrum</v>
          </cell>
          <cell r="I22">
            <v>2</v>
          </cell>
          <cell r="J22">
            <v>0.93</v>
          </cell>
          <cell r="K22">
            <v>125.57639648598129</v>
          </cell>
          <cell r="L22">
            <v>1553.3570074474644</v>
          </cell>
          <cell r="M22">
            <v>125.57639648598129</v>
          </cell>
          <cell r="O22" t="str">
            <v>Spectrum</v>
          </cell>
          <cell r="P22">
            <v>2</v>
          </cell>
          <cell r="Q22">
            <v>0.93</v>
          </cell>
          <cell r="R22">
            <v>122.69839648598131</v>
          </cell>
          <cell r="S22">
            <v>1523.1373698928792</v>
          </cell>
          <cell r="T22">
            <v>122.69839648598131</v>
          </cell>
          <cell r="V22" t="str">
            <v>Spectrum</v>
          </cell>
          <cell r="W22">
            <v>2</v>
          </cell>
          <cell r="X22">
            <v>0.93</v>
          </cell>
          <cell r="Y22">
            <v>123.12339648598129</v>
          </cell>
          <cell r="Z22">
            <v>1495.0994275199832</v>
          </cell>
          <cell r="AA22">
            <v>123.12339648598129</v>
          </cell>
          <cell r="AC22" t="str">
            <v>Spectrum</v>
          </cell>
          <cell r="AD22">
            <v>2</v>
          </cell>
          <cell r="AE22">
            <v>0.93</v>
          </cell>
          <cell r="AF22">
            <v>129.66539648598129</v>
          </cell>
          <cell r="AG22">
            <v>2018.9000097093165</v>
          </cell>
          <cell r="AH22">
            <v>129.66539648598129</v>
          </cell>
          <cell r="AJ22" t="str">
            <v>Spectrum</v>
          </cell>
          <cell r="AK22">
            <v>2</v>
          </cell>
          <cell r="AL22">
            <v>0.93</v>
          </cell>
          <cell r="AM22">
            <v>123.0253964859813</v>
          </cell>
          <cell r="AN22">
            <v>2180.3732711689299</v>
          </cell>
          <cell r="AO22">
            <v>123.0253964859813</v>
          </cell>
          <cell r="AQ22" t="str">
            <v>Spectrum</v>
          </cell>
          <cell r="AR22">
            <v>2</v>
          </cell>
          <cell r="AS22">
            <v>0.93</v>
          </cell>
          <cell r="AT22">
            <v>127.73933333333335</v>
          </cell>
          <cell r="AU22">
            <v>2293.995413356693</v>
          </cell>
          <cell r="AV22">
            <v>127.73933333333335</v>
          </cell>
          <cell r="AX22" t="str">
            <v>Spectrum</v>
          </cell>
          <cell r="AY22">
            <v>2</v>
          </cell>
          <cell r="AZ22">
            <v>0.93</v>
          </cell>
          <cell r="BA22">
            <v>132.62633333333332</v>
          </cell>
          <cell r="BB22">
            <v>2063.5334399280041</v>
          </cell>
          <cell r="BC22">
            <v>132.62633333333332</v>
          </cell>
          <cell r="BE22" t="str">
            <v>Spectrum</v>
          </cell>
          <cell r="BF22">
            <v>2</v>
          </cell>
          <cell r="BG22">
            <v>0.93</v>
          </cell>
          <cell r="BH22">
            <v>140.40633333333332</v>
          </cell>
          <cell r="BI22">
            <v>2110.3714617620653</v>
          </cell>
          <cell r="BJ22">
            <v>140.40633333333332</v>
          </cell>
          <cell r="BL22" t="str">
            <v>Spectrum</v>
          </cell>
          <cell r="BM22">
            <v>2</v>
          </cell>
          <cell r="BN22">
            <v>0.93</v>
          </cell>
          <cell r="BO22">
            <v>117.73933333333333</v>
          </cell>
          <cell r="BP22">
            <v>2131.1199308239416</v>
          </cell>
          <cell r="BQ22">
            <v>117.73933333333333</v>
          </cell>
          <cell r="BS22" t="str">
            <v>Spectrum</v>
          </cell>
          <cell r="BT22">
            <v>2</v>
          </cell>
          <cell r="BU22">
            <v>0.93</v>
          </cell>
          <cell r="BV22">
            <v>102.13333333333334</v>
          </cell>
          <cell r="BW22">
            <v>1988.2953038551716</v>
          </cell>
          <cell r="BX22">
            <v>102.13333333333334</v>
          </cell>
          <cell r="BZ22" t="str">
            <v>Spectrum</v>
          </cell>
          <cell r="CA22">
            <v>2</v>
          </cell>
          <cell r="CB22">
            <v>0.93</v>
          </cell>
          <cell r="CC22">
            <v>136.74633333333333</v>
          </cell>
          <cell r="CD22">
            <v>2094.7496556406841</v>
          </cell>
          <cell r="CE22">
            <v>136.74633333333333</v>
          </cell>
        </row>
        <row r="23">
          <cell r="A23" t="str">
            <v>GVK</v>
          </cell>
          <cell r="B23">
            <v>2</v>
          </cell>
          <cell r="C23">
            <v>0.93230000000000002</v>
          </cell>
          <cell r="D23">
            <v>129.85499999999999</v>
          </cell>
          <cell r="E23">
            <v>1654.6255649568998</v>
          </cell>
          <cell r="F23">
            <v>129.85499999999999</v>
          </cell>
          <cell r="H23" t="str">
            <v>GVK</v>
          </cell>
          <cell r="I23">
            <v>2</v>
          </cell>
          <cell r="J23">
            <v>0.93230000000000002</v>
          </cell>
          <cell r="K23">
            <v>135.922</v>
          </cell>
          <cell r="L23">
            <v>1689.2790074474644</v>
          </cell>
          <cell r="M23">
            <v>135.922</v>
          </cell>
          <cell r="O23" t="str">
            <v>GVK</v>
          </cell>
          <cell r="P23">
            <v>2</v>
          </cell>
          <cell r="Q23">
            <v>0.93230000000000002</v>
          </cell>
          <cell r="R23">
            <v>118.694</v>
          </cell>
          <cell r="S23">
            <v>1641.8313698928791</v>
          </cell>
          <cell r="T23">
            <v>118.694</v>
          </cell>
          <cell r="V23" t="str">
            <v>GVK</v>
          </cell>
          <cell r="W23">
            <v>2</v>
          </cell>
          <cell r="X23">
            <v>0.93230000000000002</v>
          </cell>
          <cell r="Y23">
            <v>120.247</v>
          </cell>
          <cell r="Z23">
            <v>1615.3464275199833</v>
          </cell>
          <cell r="AA23">
            <v>120.247</v>
          </cell>
          <cell r="AC23" t="str">
            <v>GVK</v>
          </cell>
          <cell r="AD23">
            <v>2</v>
          </cell>
          <cell r="AE23">
            <v>0.93230000000000002</v>
          </cell>
          <cell r="AF23">
            <v>139.405</v>
          </cell>
          <cell r="AG23">
            <v>2158.3050097093164</v>
          </cell>
          <cell r="AH23">
            <v>139.405</v>
          </cell>
          <cell r="AJ23" t="str">
            <v>GVK</v>
          </cell>
          <cell r="AK23">
            <v>2</v>
          </cell>
          <cell r="AL23">
            <v>0.93230000000000002</v>
          </cell>
          <cell r="AM23">
            <v>131.66200000000001</v>
          </cell>
          <cell r="AN23">
            <v>2312.0352711689297</v>
          </cell>
          <cell r="AO23">
            <v>131.66200000000001</v>
          </cell>
          <cell r="AQ23" t="str">
            <v>GVK</v>
          </cell>
          <cell r="AR23">
            <v>2</v>
          </cell>
          <cell r="AS23">
            <v>0.93230000000000002</v>
          </cell>
          <cell r="AT23">
            <v>136.27099999999999</v>
          </cell>
          <cell r="AU23">
            <v>2430.2664133566932</v>
          </cell>
          <cell r="AV23">
            <v>136.27099999999999</v>
          </cell>
          <cell r="AX23" t="str">
            <v>GVK</v>
          </cell>
          <cell r="AY23">
            <v>2</v>
          </cell>
          <cell r="AZ23">
            <v>0.93230000000000002</v>
          </cell>
          <cell r="BA23">
            <v>136.255</v>
          </cell>
          <cell r="BB23">
            <v>2199.7884399280042</v>
          </cell>
          <cell r="BC23">
            <v>136.255</v>
          </cell>
          <cell r="BE23" t="str">
            <v>GVK</v>
          </cell>
          <cell r="BF23">
            <v>2</v>
          </cell>
          <cell r="BG23">
            <v>0.93230000000000002</v>
          </cell>
          <cell r="BH23">
            <v>110.672</v>
          </cell>
          <cell r="BI23">
            <v>2221.0434617620654</v>
          </cell>
          <cell r="BJ23">
            <v>110.672</v>
          </cell>
          <cell r="BL23" t="str">
            <v>GVK</v>
          </cell>
          <cell r="BM23">
            <v>2</v>
          </cell>
          <cell r="BN23">
            <v>0.93230000000000002</v>
          </cell>
          <cell r="BO23">
            <v>141.77099999999999</v>
          </cell>
          <cell r="BP23">
            <v>2272.8909308239417</v>
          </cell>
          <cell r="BQ23">
            <v>141.77099999999999</v>
          </cell>
          <cell r="BS23" t="str">
            <v>GVK</v>
          </cell>
          <cell r="BT23">
            <v>2</v>
          </cell>
          <cell r="BU23">
            <v>0.93230000000000002</v>
          </cell>
          <cell r="BV23">
            <v>126.795</v>
          </cell>
          <cell r="BW23">
            <v>2115.0903038551714</v>
          </cell>
          <cell r="BX23">
            <v>126.795</v>
          </cell>
          <cell r="BZ23" t="str">
            <v>GVK</v>
          </cell>
          <cell r="CA23">
            <v>2</v>
          </cell>
          <cell r="CB23">
            <v>0.93230000000000002</v>
          </cell>
          <cell r="CC23">
            <v>138.84700000000001</v>
          </cell>
          <cell r="CD23">
            <v>2233.5966556406843</v>
          </cell>
          <cell r="CE23">
            <v>138.84700000000001</v>
          </cell>
        </row>
        <row r="24">
          <cell r="A24" t="str">
            <v>NTPC (SR)</v>
          </cell>
          <cell r="B24">
            <v>2</v>
          </cell>
          <cell r="C24">
            <v>0.93633851426652215</v>
          </cell>
          <cell r="D24">
            <v>372.55400000000003</v>
          </cell>
          <cell r="E24">
            <v>2027.1795649568999</v>
          </cell>
          <cell r="F24">
            <v>372.55400000000003</v>
          </cell>
          <cell r="H24" t="str">
            <v>NTPC (SR)</v>
          </cell>
          <cell r="I24">
            <v>2</v>
          </cell>
          <cell r="J24">
            <v>0.93633851426652215</v>
          </cell>
          <cell r="K24">
            <v>339.38800000000003</v>
          </cell>
          <cell r="L24">
            <v>2028.6670074474646</v>
          </cell>
          <cell r="M24">
            <v>339.38800000000003</v>
          </cell>
          <cell r="O24" t="str">
            <v>NTPC (SR)</v>
          </cell>
          <cell r="P24">
            <v>2</v>
          </cell>
          <cell r="Q24">
            <v>0.93633851426652215</v>
          </cell>
          <cell r="R24">
            <v>348.404</v>
          </cell>
          <cell r="S24">
            <v>1990.2353698928791</v>
          </cell>
          <cell r="T24">
            <v>348.404</v>
          </cell>
          <cell r="V24" t="str">
            <v>NTPC (SR)</v>
          </cell>
          <cell r="W24">
            <v>2</v>
          </cell>
          <cell r="X24">
            <v>0.93633851426652215</v>
          </cell>
          <cell r="Y24">
            <v>346.79399999999998</v>
          </cell>
          <cell r="Z24">
            <v>1962.1404275199834</v>
          </cell>
          <cell r="AA24">
            <v>346.79399999999998</v>
          </cell>
          <cell r="AC24" t="str">
            <v>NTPC (SR)</v>
          </cell>
          <cell r="AD24">
            <v>2</v>
          </cell>
          <cell r="AE24">
            <v>0.93633851426652215</v>
          </cell>
          <cell r="AF24">
            <v>386.4</v>
          </cell>
          <cell r="AG24">
            <v>2544.7050097093165</v>
          </cell>
          <cell r="AH24">
            <v>386.4</v>
          </cell>
          <cell r="AJ24" t="str">
            <v>NTPC (SR)</v>
          </cell>
          <cell r="AK24">
            <v>2</v>
          </cell>
          <cell r="AL24">
            <v>0.93633851426652215</v>
          </cell>
          <cell r="AM24">
            <v>328.762</v>
          </cell>
          <cell r="AN24">
            <v>2640.7972711689299</v>
          </cell>
          <cell r="AO24">
            <v>328.762</v>
          </cell>
          <cell r="AQ24" t="str">
            <v>NTPC (SR)</v>
          </cell>
          <cell r="AR24">
            <v>2</v>
          </cell>
          <cell r="AS24">
            <v>0.93633851426652215</v>
          </cell>
          <cell r="AT24">
            <v>433.41200000000003</v>
          </cell>
          <cell r="AU24">
            <v>2863.6784133566935</v>
          </cell>
          <cell r="AV24">
            <v>433.41200000000003</v>
          </cell>
          <cell r="AX24" t="str">
            <v>NTPC (SR)</v>
          </cell>
          <cell r="AY24">
            <v>2</v>
          </cell>
          <cell r="AZ24">
            <v>0.93633851426652215</v>
          </cell>
          <cell r="BA24">
            <v>421.49799999999999</v>
          </cell>
          <cell r="BB24">
            <v>2621.2864399280043</v>
          </cell>
          <cell r="BC24">
            <v>421.49799999999999</v>
          </cell>
          <cell r="BE24" t="str">
            <v>NTPC (SR)</v>
          </cell>
          <cell r="BF24">
            <v>2</v>
          </cell>
          <cell r="BG24">
            <v>0.93633851426652215</v>
          </cell>
          <cell r="BH24">
            <v>435.666</v>
          </cell>
          <cell r="BI24">
            <v>2656.7094617620655</v>
          </cell>
          <cell r="BJ24">
            <v>435.666</v>
          </cell>
          <cell r="BL24" t="str">
            <v>NTPC (SR)</v>
          </cell>
          <cell r="BM24">
            <v>2</v>
          </cell>
          <cell r="BN24">
            <v>0.93633851426652215</v>
          </cell>
          <cell r="BO24">
            <v>444.36</v>
          </cell>
          <cell r="BP24">
            <v>2717.2509308239419</v>
          </cell>
          <cell r="BQ24">
            <v>444.36</v>
          </cell>
          <cell r="BS24" t="str">
            <v>NTPC (SR)</v>
          </cell>
          <cell r="BT24">
            <v>2</v>
          </cell>
          <cell r="BU24">
            <v>0.93633851426652215</v>
          </cell>
          <cell r="BV24">
            <v>415.702</v>
          </cell>
          <cell r="BW24">
            <v>2530.7923038551717</v>
          </cell>
          <cell r="BX24">
            <v>415.702</v>
          </cell>
          <cell r="BZ24" t="str">
            <v>NTPC (SR)</v>
          </cell>
          <cell r="CA24">
            <v>2</v>
          </cell>
          <cell r="CB24">
            <v>0.94659816012610165</v>
          </cell>
          <cell r="CC24">
            <v>444.36</v>
          </cell>
          <cell r="CD24">
            <v>2677.9566556406844</v>
          </cell>
          <cell r="CE24">
            <v>444.36</v>
          </cell>
        </row>
        <row r="25">
          <cell r="A25" t="str">
            <v>BSES</v>
          </cell>
          <cell r="B25">
            <v>2</v>
          </cell>
          <cell r="C25">
            <v>0.96699999999999997</v>
          </cell>
          <cell r="D25">
            <v>131.625</v>
          </cell>
          <cell r="E25">
            <v>2158.8045649568999</v>
          </cell>
          <cell r="F25">
            <v>131.625</v>
          </cell>
          <cell r="H25" t="str">
            <v>BSES</v>
          </cell>
          <cell r="I25">
            <v>2</v>
          </cell>
          <cell r="J25">
            <v>0.96699999999999997</v>
          </cell>
          <cell r="K25">
            <v>136.5</v>
          </cell>
          <cell r="L25">
            <v>2165.1670074474646</v>
          </cell>
          <cell r="M25">
            <v>136.5</v>
          </cell>
          <cell r="O25" t="str">
            <v>BSES</v>
          </cell>
          <cell r="P25">
            <v>2</v>
          </cell>
          <cell r="Q25">
            <v>0.96699999999999997</v>
          </cell>
          <cell r="R25">
            <v>131.625</v>
          </cell>
          <cell r="S25">
            <v>2121.8603698928791</v>
          </cell>
          <cell r="T25">
            <v>131.625</v>
          </cell>
          <cell r="V25" t="str">
            <v>BSES</v>
          </cell>
          <cell r="W25">
            <v>2</v>
          </cell>
          <cell r="X25">
            <v>0.96699999999999997</v>
          </cell>
          <cell r="Y25">
            <v>136.5</v>
          </cell>
          <cell r="Z25">
            <v>2098.6404275199834</v>
          </cell>
          <cell r="AA25">
            <v>136.5</v>
          </cell>
          <cell r="AC25" t="str">
            <v>BSES</v>
          </cell>
          <cell r="AD25">
            <v>2</v>
          </cell>
          <cell r="AE25">
            <v>0.96699999999999997</v>
          </cell>
          <cell r="AF25">
            <v>131.625</v>
          </cell>
          <cell r="AG25">
            <v>2676.3300097093165</v>
          </cell>
          <cell r="AH25">
            <v>131.625</v>
          </cell>
          <cell r="AJ25" t="str">
            <v>BSES</v>
          </cell>
          <cell r="AK25">
            <v>2</v>
          </cell>
          <cell r="AL25">
            <v>0.96699999999999997</v>
          </cell>
          <cell r="AM25">
            <v>114.075</v>
          </cell>
          <cell r="AN25">
            <v>2754.8722711689297</v>
          </cell>
          <cell r="AO25">
            <v>114.075</v>
          </cell>
          <cell r="AQ25" t="str">
            <v>BSES</v>
          </cell>
          <cell r="AR25">
            <v>2</v>
          </cell>
          <cell r="AS25">
            <v>0.96699999999999997</v>
          </cell>
          <cell r="AT25">
            <v>136.5</v>
          </cell>
          <cell r="AU25">
            <v>3000.1784133566935</v>
          </cell>
          <cell r="AV25">
            <v>136.5</v>
          </cell>
          <cell r="AX25" t="str">
            <v>BSES</v>
          </cell>
          <cell r="AY25">
            <v>2</v>
          </cell>
          <cell r="AZ25">
            <v>0.96699999999999997</v>
          </cell>
          <cell r="BA25">
            <v>131.625</v>
          </cell>
          <cell r="BB25">
            <v>2752.9114399280043</v>
          </cell>
          <cell r="BC25">
            <v>131.625</v>
          </cell>
          <cell r="BE25" t="str">
            <v>BSES</v>
          </cell>
          <cell r="BF25">
            <v>2</v>
          </cell>
          <cell r="BG25">
            <v>0.96699999999999997</v>
          </cell>
          <cell r="BH25">
            <v>136.5</v>
          </cell>
          <cell r="BI25">
            <v>2793.2094617620655</v>
          </cell>
          <cell r="BJ25">
            <v>136.5</v>
          </cell>
          <cell r="BL25" t="str">
            <v>BSES</v>
          </cell>
          <cell r="BM25">
            <v>2</v>
          </cell>
          <cell r="BN25">
            <v>0.96699999999999997</v>
          </cell>
          <cell r="BO25">
            <v>136.5</v>
          </cell>
          <cell r="BP25">
            <v>2853.7509308239419</v>
          </cell>
          <cell r="BQ25">
            <v>136.5</v>
          </cell>
          <cell r="BS25" t="str">
            <v>BSES</v>
          </cell>
          <cell r="BT25">
            <v>2</v>
          </cell>
          <cell r="BU25">
            <v>0.96699999999999997</v>
          </cell>
          <cell r="BV25">
            <v>122.85</v>
          </cell>
          <cell r="BW25">
            <v>2653.6423038551716</v>
          </cell>
          <cell r="BX25">
            <v>122.85</v>
          </cell>
          <cell r="BZ25" t="str">
            <v>BSES</v>
          </cell>
          <cell r="CA25">
            <v>2</v>
          </cell>
          <cell r="CB25">
            <v>0.96699999999999997</v>
          </cell>
          <cell r="CC25">
            <v>136.5</v>
          </cell>
          <cell r="CD25">
            <v>2814.4566556406844</v>
          </cell>
          <cell r="CE25">
            <v>136.5</v>
          </cell>
        </row>
        <row r="26">
          <cell r="A26" t="str">
            <v>KTPS- A</v>
          </cell>
          <cell r="B26">
            <v>2</v>
          </cell>
          <cell r="C26">
            <v>0.99431999999999998</v>
          </cell>
          <cell r="D26">
            <v>130.29600000000002</v>
          </cell>
          <cell r="E26">
            <v>2289.1005649568997</v>
          </cell>
          <cell r="F26">
            <v>130.29600000000002</v>
          </cell>
          <cell r="H26" t="str">
            <v>KTPS- A</v>
          </cell>
          <cell r="I26">
            <v>2</v>
          </cell>
          <cell r="J26">
            <v>0.99431999999999998</v>
          </cell>
          <cell r="K26">
            <v>134.68799999999999</v>
          </cell>
          <cell r="L26">
            <v>2299.8550074474647</v>
          </cell>
          <cell r="M26">
            <v>134.68799999999999</v>
          </cell>
          <cell r="O26" t="str">
            <v>KTPS- A</v>
          </cell>
          <cell r="P26">
            <v>2</v>
          </cell>
          <cell r="Q26">
            <v>0.99431999999999998</v>
          </cell>
          <cell r="R26">
            <v>130.29600000000002</v>
          </cell>
          <cell r="S26">
            <v>2252.156369892879</v>
          </cell>
          <cell r="T26">
            <v>130.29600000000002</v>
          </cell>
          <cell r="V26" t="str">
            <v>KTPS- A</v>
          </cell>
          <cell r="W26">
            <v>2</v>
          </cell>
          <cell r="X26">
            <v>0.99431999999999998</v>
          </cell>
          <cell r="Y26">
            <v>134.68799999999999</v>
          </cell>
          <cell r="Z26">
            <v>2233.3284275199835</v>
          </cell>
          <cell r="AA26">
            <v>134.68799999999999</v>
          </cell>
          <cell r="AC26" t="str">
            <v>KTPS- A</v>
          </cell>
          <cell r="AD26">
            <v>2</v>
          </cell>
          <cell r="AE26">
            <v>0.99431999999999998</v>
          </cell>
          <cell r="AF26">
            <v>101.01600000000001</v>
          </cell>
          <cell r="AG26">
            <v>2777.3460097093166</v>
          </cell>
          <cell r="AH26">
            <v>101.01600000000001</v>
          </cell>
          <cell r="AJ26" t="str">
            <v>KTPS- A</v>
          </cell>
          <cell r="AK26">
            <v>2</v>
          </cell>
          <cell r="AL26">
            <v>0.99431999999999998</v>
          </cell>
          <cell r="AM26">
            <v>130.4973</v>
          </cell>
          <cell r="AN26">
            <v>2885.3695711689297</v>
          </cell>
          <cell r="AO26">
            <v>130.4973</v>
          </cell>
          <cell r="AQ26" t="str">
            <v>KTPS- A</v>
          </cell>
          <cell r="AR26">
            <v>2</v>
          </cell>
          <cell r="AS26">
            <v>0.99431999999999998</v>
          </cell>
          <cell r="AT26">
            <v>118.49250000000001</v>
          </cell>
          <cell r="AU26">
            <v>3118.6709133566933</v>
          </cell>
          <cell r="AV26">
            <v>118.49250000000001</v>
          </cell>
          <cell r="AX26" t="str">
            <v>KTPS- A</v>
          </cell>
          <cell r="AY26">
            <v>2</v>
          </cell>
          <cell r="AZ26">
            <v>0.99431999999999998</v>
          </cell>
          <cell r="BA26">
            <v>100.467</v>
          </cell>
          <cell r="BB26">
            <v>2853.3784399280044</v>
          </cell>
          <cell r="BC26">
            <v>100.467</v>
          </cell>
          <cell r="BE26" t="str">
            <v>KTPS- A</v>
          </cell>
          <cell r="BF26">
            <v>2</v>
          </cell>
          <cell r="BG26">
            <v>0.99431999999999998</v>
          </cell>
          <cell r="BH26">
            <v>142.374</v>
          </cell>
          <cell r="BI26">
            <v>2935.5834617620653</v>
          </cell>
          <cell r="BJ26">
            <v>142.374</v>
          </cell>
          <cell r="BL26" t="str">
            <v>KTPS- A</v>
          </cell>
          <cell r="BM26">
            <v>2</v>
          </cell>
          <cell r="BN26">
            <v>0.99431999999999998</v>
          </cell>
          <cell r="BO26">
            <v>142.374</v>
          </cell>
          <cell r="BP26">
            <v>2996.1249308239417</v>
          </cell>
          <cell r="BQ26">
            <v>142.374</v>
          </cell>
          <cell r="BS26" t="str">
            <v>KTPS- A</v>
          </cell>
          <cell r="BT26">
            <v>2</v>
          </cell>
          <cell r="BU26">
            <v>0.99431999999999998</v>
          </cell>
          <cell r="BV26">
            <v>127.73399999999999</v>
          </cell>
          <cell r="BW26">
            <v>2781.3763038551715</v>
          </cell>
          <cell r="BX26">
            <v>127.73399999999999</v>
          </cell>
          <cell r="BZ26" t="str">
            <v>KTPS- A</v>
          </cell>
          <cell r="CA26">
            <v>2</v>
          </cell>
          <cell r="CB26">
            <v>0.99431999999999998</v>
          </cell>
          <cell r="CC26">
            <v>142.374</v>
          </cell>
          <cell r="CD26">
            <v>2956.8306556406842</v>
          </cell>
          <cell r="CE26">
            <v>142.374</v>
          </cell>
        </row>
        <row r="27">
          <cell r="A27" t="str">
            <v>KTPS- B</v>
          </cell>
          <cell r="B27">
            <v>2</v>
          </cell>
          <cell r="C27">
            <v>0.99431999999999998</v>
          </cell>
          <cell r="D27">
            <v>125.4528</v>
          </cell>
          <cell r="E27">
            <v>2414.5533649568997</v>
          </cell>
          <cell r="F27">
            <v>125.4528</v>
          </cell>
          <cell r="H27" t="str">
            <v>KTPS- B</v>
          </cell>
          <cell r="I27">
            <v>2</v>
          </cell>
          <cell r="J27">
            <v>0.99431999999999998</v>
          </cell>
          <cell r="K27">
            <v>130.06400000000002</v>
          </cell>
          <cell r="L27">
            <v>2429.9190074474645</v>
          </cell>
          <cell r="M27">
            <v>130.06400000000002</v>
          </cell>
          <cell r="O27" t="str">
            <v>KTPS- B</v>
          </cell>
          <cell r="P27">
            <v>2</v>
          </cell>
          <cell r="Q27">
            <v>0.99431999999999998</v>
          </cell>
          <cell r="R27">
            <v>125.4528</v>
          </cell>
          <cell r="S27">
            <v>2377.609169892879</v>
          </cell>
          <cell r="T27">
            <v>125.4528</v>
          </cell>
          <cell r="V27" t="str">
            <v>KTPS- B</v>
          </cell>
          <cell r="W27">
            <v>2</v>
          </cell>
          <cell r="X27">
            <v>0.99431999999999998</v>
          </cell>
          <cell r="Y27">
            <v>130.06400000000002</v>
          </cell>
          <cell r="Z27">
            <v>2363.3924275199834</v>
          </cell>
          <cell r="AA27">
            <v>130.06400000000002</v>
          </cell>
          <cell r="AC27" t="str">
            <v>KTPS- B</v>
          </cell>
          <cell r="AD27">
            <v>2</v>
          </cell>
          <cell r="AE27">
            <v>0.99431999999999998</v>
          </cell>
          <cell r="AF27">
            <v>102.2208</v>
          </cell>
          <cell r="AG27">
            <v>2879.5668097093167</v>
          </cell>
          <cell r="AH27">
            <v>102.2208</v>
          </cell>
          <cell r="AJ27" t="str">
            <v>KTPS- B</v>
          </cell>
          <cell r="AK27">
            <v>2</v>
          </cell>
          <cell r="AL27">
            <v>0.99431999999999998</v>
          </cell>
          <cell r="AM27">
            <v>127.75840000000001</v>
          </cell>
          <cell r="AN27">
            <v>3013.1279711689299</v>
          </cell>
          <cell r="AO27">
            <v>127.75840000000001</v>
          </cell>
          <cell r="AQ27" t="str">
            <v>KTPS- B</v>
          </cell>
          <cell r="AR27">
            <v>2</v>
          </cell>
          <cell r="AS27">
            <v>0.99431999999999998</v>
          </cell>
          <cell r="AT27">
            <v>130.06400000000002</v>
          </cell>
          <cell r="AU27">
            <v>3248.7349133566931</v>
          </cell>
          <cell r="AV27">
            <v>130.06400000000002</v>
          </cell>
          <cell r="AX27" t="str">
            <v>KTPS- B</v>
          </cell>
          <cell r="AY27">
            <v>2</v>
          </cell>
          <cell r="AZ27">
            <v>0.99431999999999998</v>
          </cell>
          <cell r="BA27">
            <v>125.4528</v>
          </cell>
          <cell r="BB27">
            <v>2978.8312399280044</v>
          </cell>
          <cell r="BC27">
            <v>125.4528</v>
          </cell>
          <cell r="BE27" t="str">
            <v>KTPS- B</v>
          </cell>
          <cell r="BF27">
            <v>2</v>
          </cell>
          <cell r="BG27">
            <v>0.99431999999999998</v>
          </cell>
          <cell r="BH27">
            <v>99.88</v>
          </cell>
          <cell r="BI27">
            <v>3035.4634617620654</v>
          </cell>
          <cell r="BJ27">
            <v>99.88</v>
          </cell>
          <cell r="BL27" t="str">
            <v>KTPS- B</v>
          </cell>
          <cell r="BM27">
            <v>2</v>
          </cell>
          <cell r="BN27">
            <v>0.99431999999999998</v>
          </cell>
          <cell r="BO27">
            <v>130.06400000000002</v>
          </cell>
          <cell r="BP27">
            <v>3126.1889308239415</v>
          </cell>
          <cell r="BQ27">
            <v>130.06400000000002</v>
          </cell>
          <cell r="BS27" t="str">
            <v>KTPS- B</v>
          </cell>
          <cell r="BT27">
            <v>2</v>
          </cell>
          <cell r="BU27">
            <v>0.99431999999999998</v>
          </cell>
          <cell r="BV27">
            <v>116.16</v>
          </cell>
          <cell r="BW27">
            <v>2897.5363038551714</v>
          </cell>
          <cell r="BX27">
            <v>116.16</v>
          </cell>
          <cell r="BZ27" t="str">
            <v>KTPS- B</v>
          </cell>
          <cell r="CA27">
            <v>2</v>
          </cell>
          <cell r="CB27">
            <v>0.99431999999999998</v>
          </cell>
          <cell r="CC27">
            <v>130.06400000000002</v>
          </cell>
          <cell r="CD27">
            <v>3086.8946556406841</v>
          </cell>
          <cell r="CE27">
            <v>130.06400000000002</v>
          </cell>
        </row>
        <row r="28">
          <cell r="A28" t="str">
            <v>KTPS- C</v>
          </cell>
          <cell r="B28">
            <v>2</v>
          </cell>
          <cell r="C28">
            <v>0.99431999999999998</v>
          </cell>
          <cell r="D28">
            <v>131.202</v>
          </cell>
          <cell r="E28">
            <v>2545.7553649568999</v>
          </cell>
          <cell r="F28">
            <v>131.202</v>
          </cell>
          <cell r="H28" t="str">
            <v>KTPS- C</v>
          </cell>
          <cell r="I28">
            <v>2</v>
          </cell>
          <cell r="J28">
            <v>0.99431999999999998</v>
          </cell>
          <cell r="K28">
            <v>138.96</v>
          </cell>
          <cell r="L28">
            <v>2568.8790074474646</v>
          </cell>
          <cell r="M28">
            <v>138.96</v>
          </cell>
          <cell r="O28" t="str">
            <v>KTPS- C</v>
          </cell>
          <cell r="P28">
            <v>2</v>
          </cell>
          <cell r="Q28">
            <v>0.99431999999999998</v>
          </cell>
          <cell r="R28">
            <v>134.1</v>
          </cell>
          <cell r="S28">
            <v>2511.7091698928789</v>
          </cell>
          <cell r="T28">
            <v>134.1</v>
          </cell>
          <cell r="V28" t="str">
            <v>KTPS- C</v>
          </cell>
          <cell r="W28">
            <v>2</v>
          </cell>
          <cell r="X28">
            <v>0.99431999999999998</v>
          </cell>
          <cell r="Y28">
            <v>133.02000000000001</v>
          </cell>
          <cell r="Z28">
            <v>2496.4124275199833</v>
          </cell>
          <cell r="AA28">
            <v>133.02000000000001</v>
          </cell>
          <cell r="AC28" t="str">
            <v>KTPS- C</v>
          </cell>
          <cell r="AD28">
            <v>2</v>
          </cell>
          <cell r="AE28">
            <v>0.99431999999999998</v>
          </cell>
          <cell r="AF28">
            <v>133.02000000000001</v>
          </cell>
          <cell r="AG28">
            <v>3012.5868097093166</v>
          </cell>
          <cell r="AH28">
            <v>133.02000000000001</v>
          </cell>
          <cell r="AJ28" t="str">
            <v>KTPS- C</v>
          </cell>
          <cell r="AK28">
            <v>2</v>
          </cell>
          <cell r="AL28">
            <v>0.99431999999999998</v>
          </cell>
          <cell r="AM28">
            <v>128.16</v>
          </cell>
          <cell r="AN28">
            <v>3141.2879711689297</v>
          </cell>
          <cell r="AO28">
            <v>128.16</v>
          </cell>
          <cell r="AQ28" t="str">
            <v>KTPS- C</v>
          </cell>
          <cell r="AR28">
            <v>2</v>
          </cell>
          <cell r="AS28">
            <v>0.99431999999999998</v>
          </cell>
          <cell r="AT28">
            <v>133.02000000000001</v>
          </cell>
          <cell r="AU28">
            <v>3381.7549133566931</v>
          </cell>
          <cell r="AV28">
            <v>133.02000000000001</v>
          </cell>
          <cell r="AX28" t="str">
            <v>KTPS- C</v>
          </cell>
          <cell r="AY28">
            <v>2</v>
          </cell>
          <cell r="AZ28">
            <v>0.99431999999999998</v>
          </cell>
          <cell r="BA28">
            <v>134.1</v>
          </cell>
          <cell r="BB28">
            <v>3112.9312399280043</v>
          </cell>
          <cell r="BC28">
            <v>134.1</v>
          </cell>
          <cell r="BE28" t="str">
            <v>KTPS- C</v>
          </cell>
          <cell r="BF28">
            <v>2</v>
          </cell>
          <cell r="BG28">
            <v>0.99431999999999998</v>
          </cell>
          <cell r="BH28">
            <v>104.22</v>
          </cell>
          <cell r="BI28">
            <v>3139.6834617620652</v>
          </cell>
          <cell r="BJ28">
            <v>104.22</v>
          </cell>
          <cell r="BL28" t="str">
            <v>KTPS- C</v>
          </cell>
          <cell r="BM28">
            <v>2</v>
          </cell>
          <cell r="BN28">
            <v>0.99431999999999998</v>
          </cell>
          <cell r="BO28">
            <v>104.22</v>
          </cell>
          <cell r="BP28">
            <v>3230.4089308239413</v>
          </cell>
          <cell r="BQ28">
            <v>104.22</v>
          </cell>
          <cell r="BS28" t="str">
            <v>KTPS- C</v>
          </cell>
          <cell r="BT28">
            <v>2</v>
          </cell>
          <cell r="BU28">
            <v>0.99431999999999998</v>
          </cell>
          <cell r="BV28">
            <v>124.2</v>
          </cell>
          <cell r="BW28">
            <v>3021.7363038551712</v>
          </cell>
          <cell r="BX28">
            <v>124.2</v>
          </cell>
          <cell r="BZ28" t="str">
            <v>KTPS- C</v>
          </cell>
          <cell r="CA28">
            <v>2</v>
          </cell>
          <cell r="CB28">
            <v>0.99431999999999998</v>
          </cell>
          <cell r="CC28">
            <v>138.96</v>
          </cell>
          <cell r="CD28">
            <v>3225.8546556406841</v>
          </cell>
          <cell r="CE28">
            <v>138.96</v>
          </cell>
        </row>
        <row r="29">
          <cell r="A29" t="str">
            <v>Gridco</v>
          </cell>
          <cell r="B29">
            <v>2</v>
          </cell>
          <cell r="C29">
            <v>1</v>
          </cell>
          <cell r="D29">
            <v>0</v>
          </cell>
          <cell r="E29">
            <v>2545.7553649568999</v>
          </cell>
          <cell r="F29">
            <v>0</v>
          </cell>
          <cell r="H29" t="str">
            <v>Gridco</v>
          </cell>
          <cell r="I29">
            <v>2</v>
          </cell>
          <cell r="J29">
            <v>1</v>
          </cell>
          <cell r="K29">
            <v>1.3636363636363635</v>
          </cell>
          <cell r="L29">
            <v>2570.2426438111011</v>
          </cell>
          <cell r="M29">
            <v>1.3636363636363635</v>
          </cell>
          <cell r="O29" t="str">
            <v>Gridco</v>
          </cell>
          <cell r="P29">
            <v>2</v>
          </cell>
          <cell r="Q29">
            <v>1</v>
          </cell>
          <cell r="R29">
            <v>1.3636363636363635</v>
          </cell>
          <cell r="S29">
            <v>2513.0728062565154</v>
          </cell>
          <cell r="T29">
            <v>1.3636363636363635</v>
          </cell>
          <cell r="V29" t="str">
            <v>Gridco</v>
          </cell>
          <cell r="W29">
            <v>2</v>
          </cell>
          <cell r="X29">
            <v>1</v>
          </cell>
          <cell r="Y29">
            <v>1.3636363636363635</v>
          </cell>
          <cell r="Z29">
            <v>2497.7760638836198</v>
          </cell>
          <cell r="AA29">
            <v>1.3636363636363635</v>
          </cell>
          <cell r="AC29" t="str">
            <v>Gridco</v>
          </cell>
          <cell r="AD29">
            <v>2</v>
          </cell>
          <cell r="AE29">
            <v>1</v>
          </cell>
          <cell r="AF29">
            <v>1.3636363636363635</v>
          </cell>
          <cell r="AG29">
            <v>3013.9504460729531</v>
          </cell>
          <cell r="AH29">
            <v>1.3636363636363635</v>
          </cell>
          <cell r="AJ29" t="str">
            <v>Gridco</v>
          </cell>
          <cell r="AK29">
            <v>2</v>
          </cell>
          <cell r="AL29">
            <v>1</v>
          </cell>
          <cell r="AM29">
            <v>1.3636363636363635</v>
          </cell>
          <cell r="AN29">
            <v>3142.6516075325662</v>
          </cell>
          <cell r="AO29">
            <v>1.3636363636363635</v>
          </cell>
          <cell r="AQ29" t="str">
            <v>Gridco</v>
          </cell>
          <cell r="AR29">
            <v>2</v>
          </cell>
          <cell r="AS29">
            <v>1</v>
          </cell>
          <cell r="AT29">
            <v>1.3636363636363635</v>
          </cell>
          <cell r="AU29">
            <v>3383.1185497203296</v>
          </cell>
          <cell r="AV29">
            <v>1.3636363636363635</v>
          </cell>
          <cell r="AX29" t="str">
            <v>Gridco</v>
          </cell>
          <cell r="AY29">
            <v>2</v>
          </cell>
          <cell r="AZ29">
            <v>1</v>
          </cell>
          <cell r="BA29">
            <v>1.3636363636363635</v>
          </cell>
          <cell r="BB29">
            <v>3114.2948762916408</v>
          </cell>
          <cell r="BC29">
            <v>1.3636363636363635</v>
          </cell>
          <cell r="BE29" t="str">
            <v>Gridco</v>
          </cell>
          <cell r="BF29">
            <v>2</v>
          </cell>
          <cell r="BG29">
            <v>1</v>
          </cell>
          <cell r="BH29">
            <v>1.3636363636363635</v>
          </cell>
          <cell r="BI29">
            <v>3141.0470981257017</v>
          </cell>
          <cell r="BJ29">
            <v>1.3636363636363635</v>
          </cell>
          <cell r="BL29" t="str">
            <v>Gridco</v>
          </cell>
          <cell r="BM29">
            <v>2</v>
          </cell>
          <cell r="BN29">
            <v>1</v>
          </cell>
          <cell r="BO29">
            <v>1.3636363636363635</v>
          </cell>
          <cell r="BP29">
            <v>3231.7725671875778</v>
          </cell>
          <cell r="BQ29">
            <v>1.3636363636363635</v>
          </cell>
          <cell r="BS29" t="str">
            <v>Gridco</v>
          </cell>
          <cell r="BT29">
            <v>2</v>
          </cell>
          <cell r="BU29">
            <v>1</v>
          </cell>
          <cell r="BV29">
            <v>1.3636363636363635</v>
          </cell>
          <cell r="BW29">
            <v>3023.0999402188077</v>
          </cell>
          <cell r="BX29">
            <v>1.3636363636363635</v>
          </cell>
          <cell r="BZ29" t="str">
            <v>Gridco</v>
          </cell>
          <cell r="CA29">
            <v>2</v>
          </cell>
          <cell r="CB29">
            <v>1</v>
          </cell>
          <cell r="CC29">
            <v>1.3636363636363635</v>
          </cell>
          <cell r="CD29">
            <v>3227.2182920043206</v>
          </cell>
          <cell r="CE29">
            <v>1.3636363636363635</v>
          </cell>
        </row>
        <row r="30">
          <cell r="A30" t="str">
            <v>VTPS- I</v>
          </cell>
          <cell r="B30">
            <v>2</v>
          </cell>
          <cell r="C30">
            <v>1.0464</v>
          </cell>
          <cell r="D30">
            <v>250.25</v>
          </cell>
          <cell r="E30">
            <v>2796.0053649568999</v>
          </cell>
          <cell r="F30">
            <v>250.25</v>
          </cell>
          <cell r="H30" t="str">
            <v>VTPS- I</v>
          </cell>
          <cell r="I30">
            <v>2</v>
          </cell>
          <cell r="J30">
            <v>1.0464</v>
          </cell>
          <cell r="K30">
            <v>254.8</v>
          </cell>
          <cell r="L30">
            <v>2825.0426438111012</v>
          </cell>
          <cell r="M30">
            <v>254.8</v>
          </cell>
          <cell r="O30" t="str">
            <v>VTPS- I</v>
          </cell>
          <cell r="P30">
            <v>2</v>
          </cell>
          <cell r="Q30">
            <v>1.0464</v>
          </cell>
          <cell r="R30">
            <v>250.25</v>
          </cell>
          <cell r="S30">
            <v>2763.3228062565154</v>
          </cell>
          <cell r="T30">
            <v>250.25</v>
          </cell>
          <cell r="V30" t="str">
            <v>VTPS- I</v>
          </cell>
          <cell r="W30">
            <v>2</v>
          </cell>
          <cell r="X30">
            <v>1.0464</v>
          </cell>
          <cell r="Y30">
            <v>254.8</v>
          </cell>
          <cell r="Z30">
            <v>2752.57606388362</v>
          </cell>
          <cell r="AA30">
            <v>254.8</v>
          </cell>
          <cell r="AC30" t="str">
            <v>VTPS- I</v>
          </cell>
          <cell r="AD30">
            <v>2</v>
          </cell>
          <cell r="AE30">
            <v>1.0464</v>
          </cell>
          <cell r="AF30">
            <v>254.8</v>
          </cell>
          <cell r="AG30">
            <v>3268.7504460729533</v>
          </cell>
          <cell r="AH30">
            <v>254.8</v>
          </cell>
          <cell r="AJ30" t="str">
            <v>VTPS- I</v>
          </cell>
          <cell r="AK30">
            <v>2</v>
          </cell>
          <cell r="AL30">
            <v>1.0464</v>
          </cell>
          <cell r="AM30">
            <v>188.37</v>
          </cell>
          <cell r="AN30">
            <v>3331.0216075325661</v>
          </cell>
          <cell r="AO30">
            <v>188.37</v>
          </cell>
          <cell r="AQ30" t="str">
            <v>VTPS- I</v>
          </cell>
          <cell r="AR30">
            <v>2</v>
          </cell>
          <cell r="AS30">
            <v>1.0464</v>
          </cell>
          <cell r="AT30">
            <v>254.8</v>
          </cell>
          <cell r="AU30">
            <v>3637.9185497203298</v>
          </cell>
          <cell r="AV30">
            <v>254.8</v>
          </cell>
          <cell r="AX30" t="str">
            <v>VTPS- I</v>
          </cell>
          <cell r="AY30">
            <v>2</v>
          </cell>
          <cell r="AZ30">
            <v>1.0464</v>
          </cell>
          <cell r="BA30">
            <v>189.28</v>
          </cell>
          <cell r="BB30">
            <v>3303.574876291641</v>
          </cell>
          <cell r="BC30">
            <v>189.28</v>
          </cell>
          <cell r="BE30" t="str">
            <v>VTPS- I</v>
          </cell>
          <cell r="BF30">
            <v>2</v>
          </cell>
          <cell r="BG30">
            <v>1.0464</v>
          </cell>
          <cell r="BH30">
            <v>254.8</v>
          </cell>
          <cell r="BI30">
            <v>3395.8470981257019</v>
          </cell>
          <cell r="BJ30">
            <v>254.8</v>
          </cell>
          <cell r="BL30" t="str">
            <v>VTPS- I</v>
          </cell>
          <cell r="BM30">
            <v>2</v>
          </cell>
          <cell r="BN30">
            <v>1.0464</v>
          </cell>
          <cell r="BO30">
            <v>254.8</v>
          </cell>
          <cell r="BP30">
            <v>3486.572567187578</v>
          </cell>
          <cell r="BQ30">
            <v>254.8</v>
          </cell>
          <cell r="BS30" t="str">
            <v>VTPS- I</v>
          </cell>
          <cell r="BT30">
            <v>2</v>
          </cell>
          <cell r="BU30">
            <v>1.0464</v>
          </cell>
          <cell r="BV30">
            <v>227.5</v>
          </cell>
          <cell r="BW30">
            <v>3250.5999402188077</v>
          </cell>
          <cell r="BX30">
            <v>227.5</v>
          </cell>
          <cell r="BZ30" t="str">
            <v>VTPS- I</v>
          </cell>
          <cell r="CA30">
            <v>2</v>
          </cell>
          <cell r="CB30">
            <v>1.0464</v>
          </cell>
          <cell r="CC30">
            <v>254.8</v>
          </cell>
          <cell r="CD30">
            <v>3482.0182920043208</v>
          </cell>
          <cell r="CE30">
            <v>254.8</v>
          </cell>
        </row>
        <row r="31">
          <cell r="A31" t="str">
            <v>VTPS- II</v>
          </cell>
          <cell r="B31">
            <v>2</v>
          </cell>
          <cell r="C31">
            <v>1.0464</v>
          </cell>
          <cell r="D31">
            <v>259.35000000000002</v>
          </cell>
          <cell r="E31">
            <v>3055.3553649568998</v>
          </cell>
          <cell r="F31">
            <v>259.35000000000002</v>
          </cell>
          <cell r="H31" t="str">
            <v>VTPS- II</v>
          </cell>
          <cell r="I31">
            <v>2</v>
          </cell>
          <cell r="J31">
            <v>1.0464</v>
          </cell>
          <cell r="K31">
            <v>263.89999999999998</v>
          </cell>
          <cell r="L31">
            <v>3088.9426438111013</v>
          </cell>
          <cell r="M31">
            <v>263.89999999999998</v>
          </cell>
          <cell r="O31" t="str">
            <v>VTPS- II</v>
          </cell>
          <cell r="P31">
            <v>2</v>
          </cell>
          <cell r="Q31">
            <v>1.0464</v>
          </cell>
          <cell r="R31">
            <v>259.35000000000002</v>
          </cell>
          <cell r="S31">
            <v>3022.6728062565153</v>
          </cell>
          <cell r="T31">
            <v>259.35000000000002</v>
          </cell>
          <cell r="V31" t="str">
            <v>VTPS- II</v>
          </cell>
          <cell r="W31">
            <v>2</v>
          </cell>
          <cell r="X31">
            <v>1.0464</v>
          </cell>
          <cell r="Y31">
            <v>263.89999999999998</v>
          </cell>
          <cell r="Z31">
            <v>3016.4760638836201</v>
          </cell>
          <cell r="AA31">
            <v>263.89999999999998</v>
          </cell>
          <cell r="AC31" t="str">
            <v>VTPS- II</v>
          </cell>
          <cell r="AD31">
            <v>2</v>
          </cell>
          <cell r="AE31">
            <v>1.0464</v>
          </cell>
          <cell r="AF31">
            <v>200.2</v>
          </cell>
          <cell r="AG31">
            <v>3468.9504460729531</v>
          </cell>
          <cell r="AH31">
            <v>200.2</v>
          </cell>
          <cell r="AJ31" t="str">
            <v>VTPS- II</v>
          </cell>
          <cell r="AK31">
            <v>2</v>
          </cell>
          <cell r="AL31">
            <v>1.0464</v>
          </cell>
          <cell r="AM31">
            <v>259.35000000000002</v>
          </cell>
          <cell r="AN31">
            <v>3590.371607532566</v>
          </cell>
          <cell r="AO31">
            <v>259.35000000000002</v>
          </cell>
          <cell r="AQ31" t="str">
            <v>VTPS- II</v>
          </cell>
          <cell r="AR31">
            <v>2</v>
          </cell>
          <cell r="AS31">
            <v>1.0464</v>
          </cell>
          <cell r="AT31">
            <v>200.2</v>
          </cell>
          <cell r="AU31">
            <v>3838.1185497203296</v>
          </cell>
          <cell r="AV31">
            <v>200.2</v>
          </cell>
          <cell r="AX31" t="str">
            <v>VTPS- II</v>
          </cell>
          <cell r="AY31">
            <v>2</v>
          </cell>
          <cell r="AZ31">
            <v>1.0464</v>
          </cell>
          <cell r="BA31">
            <v>175.63</v>
          </cell>
          <cell r="BB31">
            <v>3479.2048762916411</v>
          </cell>
          <cell r="BC31">
            <v>175.63</v>
          </cell>
          <cell r="BE31" t="str">
            <v>VTPS- II</v>
          </cell>
          <cell r="BF31">
            <v>2</v>
          </cell>
          <cell r="BG31">
            <v>1.0464</v>
          </cell>
          <cell r="BH31">
            <v>263.89999999999998</v>
          </cell>
          <cell r="BI31">
            <v>3659.747098125702</v>
          </cell>
          <cell r="BJ31">
            <v>263.89999999999998</v>
          </cell>
          <cell r="BL31" t="str">
            <v>VTPS- II</v>
          </cell>
          <cell r="BM31">
            <v>2</v>
          </cell>
          <cell r="BN31">
            <v>1.0464</v>
          </cell>
          <cell r="BO31">
            <v>263.89999999999998</v>
          </cell>
          <cell r="BP31">
            <v>3750.4725671875781</v>
          </cell>
          <cell r="BQ31">
            <v>263.89999999999998</v>
          </cell>
          <cell r="BS31" t="str">
            <v>VTPS- II</v>
          </cell>
          <cell r="BT31">
            <v>2</v>
          </cell>
          <cell r="BU31">
            <v>1.0464</v>
          </cell>
          <cell r="BV31">
            <v>236.6</v>
          </cell>
          <cell r="BW31">
            <v>3487.1999402188076</v>
          </cell>
          <cell r="BX31">
            <v>236.6</v>
          </cell>
          <cell r="BZ31" t="str">
            <v>VTPS- II</v>
          </cell>
          <cell r="CA31">
            <v>2</v>
          </cell>
          <cell r="CB31">
            <v>1.0464</v>
          </cell>
          <cell r="CC31">
            <v>263.89999999999998</v>
          </cell>
          <cell r="CD31">
            <v>3745.9182920043208</v>
          </cell>
          <cell r="CE31">
            <v>263.89999999999998</v>
          </cell>
        </row>
        <row r="32">
          <cell r="A32" t="str">
            <v>VTPS- III</v>
          </cell>
          <cell r="B32">
            <v>2</v>
          </cell>
          <cell r="C32">
            <v>1.0464</v>
          </cell>
          <cell r="D32">
            <v>259.35000000000002</v>
          </cell>
          <cell r="E32">
            <v>3314.7053649568998</v>
          </cell>
          <cell r="F32">
            <v>259.35000000000002</v>
          </cell>
          <cell r="H32" t="str">
            <v>VTPS- III</v>
          </cell>
          <cell r="I32">
            <v>2</v>
          </cell>
          <cell r="J32">
            <v>1.0464</v>
          </cell>
          <cell r="K32">
            <v>263.89999999999998</v>
          </cell>
          <cell r="L32">
            <v>3352.8426438111014</v>
          </cell>
          <cell r="M32">
            <v>263.89999999999998</v>
          </cell>
          <cell r="O32" t="str">
            <v>VTPS- III</v>
          </cell>
          <cell r="P32">
            <v>2</v>
          </cell>
          <cell r="Q32">
            <v>1.0464</v>
          </cell>
          <cell r="R32">
            <v>259.35000000000002</v>
          </cell>
          <cell r="S32">
            <v>3282.0228062565152</v>
          </cell>
          <cell r="T32">
            <v>259.35000000000002</v>
          </cell>
          <cell r="V32" t="str">
            <v>VTPS- III</v>
          </cell>
          <cell r="W32">
            <v>2</v>
          </cell>
          <cell r="X32">
            <v>1.0464</v>
          </cell>
          <cell r="Y32">
            <v>263.89999999999998</v>
          </cell>
          <cell r="Z32">
            <v>3280.3760638836202</v>
          </cell>
          <cell r="AA32">
            <v>263.89999999999998</v>
          </cell>
          <cell r="AC32" t="str">
            <v>VTPS- III</v>
          </cell>
          <cell r="AD32">
            <v>2</v>
          </cell>
          <cell r="AE32">
            <v>1.0464</v>
          </cell>
          <cell r="AF32">
            <v>263.89999999999998</v>
          </cell>
          <cell r="AG32">
            <v>3732.8504460729532</v>
          </cell>
          <cell r="AH32">
            <v>263.89999999999998</v>
          </cell>
          <cell r="AJ32" t="str">
            <v>VTPS- III</v>
          </cell>
          <cell r="AK32">
            <v>2</v>
          </cell>
          <cell r="AL32">
            <v>1.0464</v>
          </cell>
          <cell r="AM32">
            <v>175.63</v>
          </cell>
          <cell r="AN32">
            <v>3766.0016075325661</v>
          </cell>
          <cell r="AO32">
            <v>175.63</v>
          </cell>
          <cell r="AQ32" t="str">
            <v>VTPS- III</v>
          </cell>
          <cell r="AR32">
            <v>2</v>
          </cell>
          <cell r="AS32">
            <v>1.0464</v>
          </cell>
          <cell r="AT32">
            <v>200.2</v>
          </cell>
          <cell r="AU32">
            <v>4038.3185497203294</v>
          </cell>
          <cell r="AV32">
            <v>200.2</v>
          </cell>
          <cell r="AX32" t="str">
            <v>VTPS- III</v>
          </cell>
          <cell r="AY32">
            <v>2</v>
          </cell>
          <cell r="AZ32">
            <v>1.0464</v>
          </cell>
          <cell r="BA32">
            <v>258.44</v>
          </cell>
          <cell r="BB32">
            <v>3737.6448762916411</v>
          </cell>
          <cell r="BC32">
            <v>258.44</v>
          </cell>
          <cell r="BE32" t="str">
            <v>VTPS- III</v>
          </cell>
          <cell r="BF32">
            <v>2</v>
          </cell>
          <cell r="BG32">
            <v>1.0464</v>
          </cell>
          <cell r="BH32">
            <v>200.2</v>
          </cell>
          <cell r="BI32">
            <v>3859.9470981257018</v>
          </cell>
          <cell r="BJ32">
            <v>200.2</v>
          </cell>
          <cell r="BL32" t="str">
            <v>VTPS- III</v>
          </cell>
          <cell r="BM32">
            <v>2</v>
          </cell>
          <cell r="BN32">
            <v>1.0464</v>
          </cell>
          <cell r="BO32">
            <v>263.89999999999998</v>
          </cell>
          <cell r="BP32">
            <v>4014.3725671875782</v>
          </cell>
          <cell r="BQ32">
            <v>263.89999999999998</v>
          </cell>
          <cell r="BS32" t="str">
            <v>VTPS- III</v>
          </cell>
          <cell r="BT32">
            <v>2</v>
          </cell>
          <cell r="BU32">
            <v>1.0464</v>
          </cell>
          <cell r="BV32">
            <v>236.6</v>
          </cell>
          <cell r="BW32">
            <v>3723.7999402188075</v>
          </cell>
          <cell r="BX32">
            <v>236.6</v>
          </cell>
          <cell r="BZ32" t="str">
            <v>VTPS- III</v>
          </cell>
          <cell r="CA32">
            <v>2</v>
          </cell>
          <cell r="CB32">
            <v>1.0464</v>
          </cell>
          <cell r="CC32">
            <v>263.89999999999998</v>
          </cell>
          <cell r="CD32">
            <v>4009.8182920043209</v>
          </cell>
          <cell r="CE32">
            <v>263.89999999999998</v>
          </cell>
        </row>
        <row r="33">
          <cell r="A33" t="str">
            <v>NLC-II</v>
          </cell>
          <cell r="B33">
            <v>2</v>
          </cell>
          <cell r="C33">
            <v>1.0465569210791761</v>
          </cell>
          <cell r="D33">
            <v>82.72</v>
          </cell>
          <cell r="E33">
            <v>3397.4253649568996</v>
          </cell>
          <cell r="F33">
            <v>82.72</v>
          </cell>
          <cell r="H33" t="str">
            <v>NLC-II</v>
          </cell>
          <cell r="I33">
            <v>2</v>
          </cell>
          <cell r="J33">
            <v>1.0465569210791761</v>
          </cell>
          <cell r="K33">
            <v>85.79</v>
          </cell>
          <cell r="L33">
            <v>3438.6326438111014</v>
          </cell>
          <cell r="M33">
            <v>85.79</v>
          </cell>
          <cell r="O33" t="str">
            <v>NLC-II</v>
          </cell>
          <cell r="P33">
            <v>2</v>
          </cell>
          <cell r="Q33">
            <v>1.0465569210791761</v>
          </cell>
          <cell r="R33">
            <v>82.92</v>
          </cell>
          <cell r="S33">
            <v>3364.9428062565153</v>
          </cell>
          <cell r="T33">
            <v>82.92</v>
          </cell>
          <cell r="V33" t="str">
            <v>NLC-II</v>
          </cell>
          <cell r="W33">
            <v>2</v>
          </cell>
          <cell r="X33">
            <v>1.0465569210791761</v>
          </cell>
          <cell r="Y33">
            <v>75.55</v>
          </cell>
          <cell r="Z33">
            <v>3355.9260638836204</v>
          </cell>
          <cell r="AA33">
            <v>75.55</v>
          </cell>
          <cell r="AC33" t="str">
            <v>NLC-II</v>
          </cell>
          <cell r="AD33">
            <v>2</v>
          </cell>
          <cell r="AE33">
            <v>1.0465569210791761</v>
          </cell>
          <cell r="AF33">
            <v>66.34</v>
          </cell>
          <cell r="AG33">
            <v>3799.1904460729534</v>
          </cell>
          <cell r="AH33">
            <v>66.34</v>
          </cell>
          <cell r="AJ33" t="str">
            <v>NLC-II</v>
          </cell>
          <cell r="AK33">
            <v>2</v>
          </cell>
          <cell r="AL33">
            <v>1.0465569210791761</v>
          </cell>
          <cell r="AM33">
            <v>50.98</v>
          </cell>
          <cell r="AN33">
            <v>3816.9816075325662</v>
          </cell>
          <cell r="AO33">
            <v>50.98</v>
          </cell>
          <cell r="AQ33" t="str">
            <v>NLC-II</v>
          </cell>
          <cell r="AR33">
            <v>2</v>
          </cell>
          <cell r="AS33">
            <v>1.0465569210791761</v>
          </cell>
          <cell r="AT33">
            <v>63.47</v>
          </cell>
          <cell r="AU33">
            <v>4101.7885497203297</v>
          </cell>
          <cell r="AV33">
            <v>63.47</v>
          </cell>
          <cell r="AX33" t="str">
            <v>NLC-II</v>
          </cell>
          <cell r="AY33">
            <v>2</v>
          </cell>
          <cell r="AZ33">
            <v>1.0465569210791761</v>
          </cell>
          <cell r="BA33">
            <v>61.01</v>
          </cell>
          <cell r="BB33">
            <v>3798.6548762916414</v>
          </cell>
          <cell r="BC33">
            <v>61.01</v>
          </cell>
          <cell r="BE33" t="str">
            <v>NLC-II</v>
          </cell>
          <cell r="BF33">
            <v>2</v>
          </cell>
          <cell r="BG33">
            <v>1.0465569210791761</v>
          </cell>
          <cell r="BH33">
            <v>58.15</v>
          </cell>
          <cell r="BI33">
            <v>3918.0970981257019</v>
          </cell>
          <cell r="BJ33">
            <v>58.15</v>
          </cell>
          <cell r="BL33" t="str">
            <v>NLC-II</v>
          </cell>
          <cell r="BM33">
            <v>2</v>
          </cell>
          <cell r="BN33">
            <v>1.0465569210791761</v>
          </cell>
          <cell r="BO33">
            <v>85.58</v>
          </cell>
          <cell r="BP33">
            <v>4099.9525671875781</v>
          </cell>
          <cell r="BQ33">
            <v>85.58</v>
          </cell>
          <cell r="BS33" t="str">
            <v>NLC-II</v>
          </cell>
          <cell r="BT33">
            <v>2</v>
          </cell>
          <cell r="BU33">
            <v>1.0465569210791761</v>
          </cell>
          <cell r="BV33">
            <v>76.78</v>
          </cell>
          <cell r="BW33">
            <v>3800.5799402188077</v>
          </cell>
          <cell r="BX33">
            <v>76.78</v>
          </cell>
          <cell r="BZ33" t="str">
            <v>NLC-II</v>
          </cell>
          <cell r="CA33">
            <v>2</v>
          </cell>
          <cell r="CB33">
            <v>1.0465569210791761</v>
          </cell>
          <cell r="CC33">
            <v>85.58</v>
          </cell>
          <cell r="CD33">
            <v>4095.3982920043209</v>
          </cell>
          <cell r="CE33">
            <v>85.58</v>
          </cell>
        </row>
        <row r="34">
          <cell r="A34" t="str">
            <v>Srivathsa</v>
          </cell>
          <cell r="B34">
            <v>2</v>
          </cell>
          <cell r="C34">
            <v>1.0509999999999999</v>
          </cell>
          <cell r="D34">
            <v>7.97</v>
          </cell>
          <cell r="E34">
            <v>3405.3953649568994</v>
          </cell>
          <cell r="F34">
            <v>7.97</v>
          </cell>
          <cell r="H34" t="str">
            <v>Srivathsa</v>
          </cell>
          <cell r="I34">
            <v>2</v>
          </cell>
          <cell r="J34">
            <v>1.0509999999999999</v>
          </cell>
          <cell r="K34">
            <v>8.1</v>
          </cell>
          <cell r="L34">
            <v>3446.7326438111013</v>
          </cell>
          <cell r="M34">
            <v>8.1</v>
          </cell>
          <cell r="O34" t="str">
            <v>Srivathsa</v>
          </cell>
          <cell r="P34">
            <v>2</v>
          </cell>
          <cell r="Q34">
            <v>1.0509999999999999</v>
          </cell>
          <cell r="R34">
            <v>8.1199999999999992</v>
          </cell>
          <cell r="S34">
            <v>3373.0628062565152</v>
          </cell>
          <cell r="T34">
            <v>8.1199999999999992</v>
          </cell>
          <cell r="V34" t="str">
            <v>Srivathsa</v>
          </cell>
          <cell r="W34">
            <v>2</v>
          </cell>
          <cell r="X34">
            <v>1.0509999999999999</v>
          </cell>
          <cell r="Y34">
            <v>8</v>
          </cell>
          <cell r="Z34">
            <v>3363.9260638836204</v>
          </cell>
          <cell r="AA34">
            <v>8</v>
          </cell>
          <cell r="AC34" t="str">
            <v>Srivathsa</v>
          </cell>
          <cell r="AD34">
            <v>2</v>
          </cell>
          <cell r="AE34">
            <v>1.0509999999999999</v>
          </cell>
          <cell r="AF34">
            <v>8</v>
          </cell>
          <cell r="AG34">
            <v>3807.1904460729534</v>
          </cell>
          <cell r="AH34">
            <v>8</v>
          </cell>
          <cell r="AJ34" t="str">
            <v>Srivathsa</v>
          </cell>
          <cell r="AK34">
            <v>2</v>
          </cell>
          <cell r="AL34">
            <v>1.0509999999999999</v>
          </cell>
          <cell r="AM34">
            <v>8.16</v>
          </cell>
          <cell r="AN34">
            <v>3825.141607532566</v>
          </cell>
          <cell r="AO34">
            <v>8.16</v>
          </cell>
          <cell r="AQ34" t="str">
            <v>Srivathsa</v>
          </cell>
          <cell r="AR34">
            <v>2</v>
          </cell>
          <cell r="AS34">
            <v>1.0509999999999999</v>
          </cell>
          <cell r="AT34">
            <v>8.18</v>
          </cell>
          <cell r="AU34">
            <v>4109.96854972033</v>
          </cell>
          <cell r="AV34">
            <v>2.0615773344652553</v>
          </cell>
          <cell r="AX34" t="str">
            <v>Srivathsa</v>
          </cell>
          <cell r="AY34">
            <v>2</v>
          </cell>
          <cell r="AZ34">
            <v>1.0509999999999999</v>
          </cell>
          <cell r="BA34">
            <v>8.18</v>
          </cell>
          <cell r="BB34">
            <v>3806.8348762916412</v>
          </cell>
          <cell r="BC34">
            <v>8.18</v>
          </cell>
          <cell r="BE34" t="str">
            <v>Srivathsa</v>
          </cell>
          <cell r="BF34">
            <v>2</v>
          </cell>
          <cell r="BG34">
            <v>1.0509999999999999</v>
          </cell>
          <cell r="BH34">
            <v>8.18</v>
          </cell>
          <cell r="BI34">
            <v>3926.2770981257017</v>
          </cell>
          <cell r="BJ34">
            <v>8.18</v>
          </cell>
          <cell r="BL34" t="str">
            <v>Srivathsa</v>
          </cell>
          <cell r="BM34">
            <v>2</v>
          </cell>
          <cell r="BN34">
            <v>1.0509999999999999</v>
          </cell>
          <cell r="BO34">
            <v>7.98</v>
          </cell>
          <cell r="BP34">
            <v>4107.9325671875777</v>
          </cell>
          <cell r="BQ34">
            <v>7.98</v>
          </cell>
          <cell r="BS34" t="str">
            <v>Srivathsa</v>
          </cell>
          <cell r="BT34">
            <v>2</v>
          </cell>
          <cell r="BU34">
            <v>1.0509999999999999</v>
          </cell>
          <cell r="BV34">
            <v>8.16</v>
          </cell>
          <cell r="BW34">
            <v>3808.7399402188075</v>
          </cell>
          <cell r="BX34">
            <v>8.16</v>
          </cell>
          <cell r="BZ34" t="str">
            <v>Srivathsa</v>
          </cell>
          <cell r="CA34">
            <v>2</v>
          </cell>
          <cell r="CB34">
            <v>1.0509999999999999</v>
          </cell>
          <cell r="CC34">
            <v>8.02</v>
          </cell>
          <cell r="CD34">
            <v>4103.4182920043213</v>
          </cell>
          <cell r="CE34">
            <v>8.02</v>
          </cell>
        </row>
        <row r="35">
          <cell r="A35" t="str">
            <v>Kondapalli</v>
          </cell>
          <cell r="B35">
            <v>2</v>
          </cell>
          <cell r="C35">
            <v>1.101</v>
          </cell>
          <cell r="D35">
            <v>190.65616545700914</v>
          </cell>
          <cell r="E35">
            <v>3596.0515304139085</v>
          </cell>
          <cell r="F35">
            <v>170.12952668746357</v>
          </cell>
          <cell r="H35" t="str">
            <v>Kondapalli</v>
          </cell>
          <cell r="I35">
            <v>2</v>
          </cell>
          <cell r="J35">
            <v>1.101</v>
          </cell>
          <cell r="K35">
            <v>216.55216545700912</v>
          </cell>
          <cell r="L35">
            <v>3663.2848092681106</v>
          </cell>
          <cell r="M35">
            <v>216.55216545700912</v>
          </cell>
          <cell r="O35" t="str">
            <v>Kondapalli</v>
          </cell>
          <cell r="P35">
            <v>2</v>
          </cell>
          <cell r="Q35">
            <v>1.101</v>
          </cell>
          <cell r="R35">
            <v>212.23616545700915</v>
          </cell>
          <cell r="S35">
            <v>3585.2989717135242</v>
          </cell>
          <cell r="T35">
            <v>212.23616545700915</v>
          </cell>
          <cell r="V35" t="str">
            <v>Kondapalli</v>
          </cell>
          <cell r="W35">
            <v>2</v>
          </cell>
          <cell r="X35">
            <v>1.101</v>
          </cell>
          <cell r="Y35">
            <v>216.49116545700909</v>
          </cell>
          <cell r="Z35">
            <v>3580.4172293406295</v>
          </cell>
          <cell r="AA35">
            <v>216.49116545700909</v>
          </cell>
          <cell r="AC35" t="str">
            <v>Kondapalli</v>
          </cell>
          <cell r="AD35">
            <v>2</v>
          </cell>
          <cell r="AE35">
            <v>1.101</v>
          </cell>
          <cell r="AF35">
            <v>216.55216545700912</v>
          </cell>
          <cell r="AG35">
            <v>4023.7426115299627</v>
          </cell>
          <cell r="AH35">
            <v>27.614313154239881</v>
          </cell>
          <cell r="AJ35" t="str">
            <v>Kondapalli</v>
          </cell>
          <cell r="AK35">
            <v>2</v>
          </cell>
          <cell r="AL35">
            <v>1.101</v>
          </cell>
          <cell r="AM35">
            <v>212.23616545700915</v>
          </cell>
          <cell r="AN35">
            <v>4037.3777729895751</v>
          </cell>
          <cell r="AO35">
            <v>104.82678030618445</v>
          </cell>
          <cell r="AQ35" t="str">
            <v>Kondapalli</v>
          </cell>
          <cell r="AR35">
            <v>2</v>
          </cell>
          <cell r="AS35">
            <v>1.101</v>
          </cell>
          <cell r="AT35">
            <v>196.09216787632423</v>
          </cell>
          <cell r="AU35">
            <v>4306.0607175966543</v>
          </cell>
          <cell r="AV35">
            <v>0</v>
          </cell>
          <cell r="AX35" t="str">
            <v>Kondapalli</v>
          </cell>
          <cell r="AY35">
            <v>2</v>
          </cell>
          <cell r="AZ35">
            <v>1.101</v>
          </cell>
          <cell r="BA35">
            <v>213.11116787632423</v>
          </cell>
          <cell r="BB35">
            <v>4019.9460441679653</v>
          </cell>
          <cell r="BC35">
            <v>108.94001321857831</v>
          </cell>
          <cell r="BE35" t="str">
            <v>Kondapalli</v>
          </cell>
          <cell r="BF35">
            <v>2</v>
          </cell>
          <cell r="BG35">
            <v>1.101</v>
          </cell>
          <cell r="BH35">
            <v>200.10216787632419</v>
          </cell>
          <cell r="BI35">
            <v>4126.3792660020263</v>
          </cell>
          <cell r="BJ35">
            <v>78.077607306263417</v>
          </cell>
          <cell r="BL35" t="str">
            <v>Kondapalli</v>
          </cell>
          <cell r="BM35">
            <v>2</v>
          </cell>
          <cell r="BN35">
            <v>1.101</v>
          </cell>
          <cell r="BO35">
            <v>217.42716787632421</v>
          </cell>
          <cell r="BP35">
            <v>4325.359735063902</v>
          </cell>
          <cell r="BQ35">
            <v>86.606047274328375</v>
          </cell>
          <cell r="BS35" t="str">
            <v>Kondapalli</v>
          </cell>
          <cell r="BT35">
            <v>2</v>
          </cell>
          <cell r="BU35">
            <v>1.101</v>
          </cell>
          <cell r="BV35">
            <v>195.97016787632421</v>
          </cell>
          <cell r="BW35">
            <v>4004.7101080951315</v>
          </cell>
          <cell r="BX35">
            <v>195.97016787632421</v>
          </cell>
          <cell r="BZ35" t="str">
            <v>Kondapalli</v>
          </cell>
          <cell r="CA35">
            <v>2</v>
          </cell>
          <cell r="CB35">
            <v>1.101</v>
          </cell>
          <cell r="CC35">
            <v>217.36616787632417</v>
          </cell>
          <cell r="CD35">
            <v>4320.784459880645</v>
          </cell>
          <cell r="CE35">
            <v>80.672225074053131</v>
          </cell>
        </row>
        <row r="36">
          <cell r="A36" t="str">
            <v>Farakka</v>
          </cell>
          <cell r="B36">
            <v>2</v>
          </cell>
          <cell r="C36">
            <v>1.1022751098566939</v>
          </cell>
          <cell r="D36">
            <v>10</v>
          </cell>
          <cell r="E36">
            <v>3606.0515304139085</v>
          </cell>
          <cell r="F36">
            <v>0</v>
          </cell>
          <cell r="H36" t="str">
            <v>Farakka</v>
          </cell>
          <cell r="I36">
            <v>2</v>
          </cell>
          <cell r="J36">
            <v>1.1022751098566939</v>
          </cell>
          <cell r="K36">
            <v>10.333333333333332</v>
          </cell>
          <cell r="L36">
            <v>3673.6181426014441</v>
          </cell>
          <cell r="M36">
            <v>10.333333333333332</v>
          </cell>
          <cell r="O36" t="str">
            <v>Farakka</v>
          </cell>
          <cell r="P36">
            <v>2</v>
          </cell>
          <cell r="Q36">
            <v>1.1022751098566939</v>
          </cell>
          <cell r="R36">
            <v>10</v>
          </cell>
          <cell r="S36">
            <v>3595.2989717135242</v>
          </cell>
          <cell r="T36">
            <v>4.0239626460465843</v>
          </cell>
          <cell r="V36" t="str">
            <v>Farakka</v>
          </cell>
          <cell r="W36">
            <v>2</v>
          </cell>
          <cell r="X36">
            <v>1.1022751098566939</v>
          </cell>
          <cell r="Y36">
            <v>10.333333333333332</v>
          </cell>
          <cell r="Z36">
            <v>3590.750562673963</v>
          </cell>
          <cell r="AA36">
            <v>10.333333333333332</v>
          </cell>
          <cell r="AC36" t="str">
            <v>Farakka</v>
          </cell>
          <cell r="AD36">
            <v>2</v>
          </cell>
          <cell r="AE36">
            <v>1.1022751098566939</v>
          </cell>
          <cell r="AF36">
            <v>10.333333333333332</v>
          </cell>
          <cell r="AG36">
            <v>4034.0759448632962</v>
          </cell>
          <cell r="AH36">
            <v>0</v>
          </cell>
          <cell r="AJ36" t="str">
            <v>Farakka</v>
          </cell>
          <cell r="AK36">
            <v>2</v>
          </cell>
          <cell r="AL36">
            <v>1.1022751098566939</v>
          </cell>
          <cell r="AM36">
            <v>10</v>
          </cell>
          <cell r="AN36">
            <v>4047.3777729895751</v>
          </cell>
          <cell r="AO36">
            <v>0</v>
          </cell>
          <cell r="AQ36" t="str">
            <v>Farakka</v>
          </cell>
          <cell r="AR36">
            <v>2</v>
          </cell>
          <cell r="AS36">
            <v>1.1022751098566939</v>
          </cell>
          <cell r="AT36">
            <v>10.333333333333332</v>
          </cell>
          <cell r="AU36">
            <v>4316.3940509299873</v>
          </cell>
          <cell r="AV36">
            <v>0</v>
          </cell>
          <cell r="AX36" t="str">
            <v>Farakka</v>
          </cell>
          <cell r="AY36">
            <v>2</v>
          </cell>
          <cell r="AZ36">
            <v>1.1022751098566939</v>
          </cell>
          <cell r="BA36">
            <v>10</v>
          </cell>
          <cell r="BB36">
            <v>4029.9460441679653</v>
          </cell>
          <cell r="BC36">
            <v>0</v>
          </cell>
          <cell r="BE36" t="str">
            <v>Farakka</v>
          </cell>
          <cell r="BF36">
            <v>2</v>
          </cell>
          <cell r="BG36">
            <v>1.1022751098566939</v>
          </cell>
          <cell r="BH36">
            <v>10.333333333333332</v>
          </cell>
          <cell r="BI36">
            <v>4136.7125993353593</v>
          </cell>
          <cell r="BJ36">
            <v>0</v>
          </cell>
          <cell r="BL36" t="str">
            <v>Farakka</v>
          </cell>
          <cell r="BM36">
            <v>2</v>
          </cell>
          <cell r="BN36">
            <v>1.1022751098566939</v>
          </cell>
          <cell r="BO36">
            <v>10.333333333333332</v>
          </cell>
          <cell r="BP36">
            <v>4335.693068397235</v>
          </cell>
          <cell r="BQ36">
            <v>0</v>
          </cell>
          <cell r="BS36" t="str">
            <v>Farakka</v>
          </cell>
          <cell r="BT36">
            <v>2</v>
          </cell>
          <cell r="BU36">
            <v>1.1022751098566939</v>
          </cell>
          <cell r="BV36">
            <v>9.3333333333333321</v>
          </cell>
          <cell r="BW36">
            <v>4014.043441428465</v>
          </cell>
          <cell r="BX36">
            <v>9.3333333333333321</v>
          </cell>
          <cell r="BZ36" t="str">
            <v>Farakka</v>
          </cell>
          <cell r="CA36">
            <v>2</v>
          </cell>
          <cell r="CB36">
            <v>1.1022751098566939</v>
          </cell>
          <cell r="CC36">
            <v>10.333333333333332</v>
          </cell>
          <cell r="CD36">
            <v>4331.1177932139781</v>
          </cell>
          <cell r="CE36">
            <v>0</v>
          </cell>
        </row>
        <row r="37">
          <cell r="A37" t="str">
            <v>Kahalgaon</v>
          </cell>
          <cell r="B37">
            <v>2</v>
          </cell>
          <cell r="C37">
            <v>1.2304466342586347</v>
          </cell>
          <cell r="D37">
            <v>15.5</v>
          </cell>
          <cell r="E37">
            <v>3621.5515304139085</v>
          </cell>
          <cell r="F37">
            <v>0</v>
          </cell>
          <cell r="H37" t="str">
            <v>Kahalgaon</v>
          </cell>
          <cell r="I37">
            <v>2</v>
          </cell>
          <cell r="J37">
            <v>1.2304466342586347</v>
          </cell>
          <cell r="K37">
            <v>16.016666666666669</v>
          </cell>
          <cell r="L37">
            <v>3689.634809268111</v>
          </cell>
          <cell r="M37">
            <v>14.039153423236257</v>
          </cell>
          <cell r="O37" t="str">
            <v>Kahalgaon</v>
          </cell>
          <cell r="P37">
            <v>2</v>
          </cell>
          <cell r="Q37">
            <v>1.2304466342586347</v>
          </cell>
          <cell r="R37">
            <v>15.5</v>
          </cell>
          <cell r="S37">
            <v>3610.7989717135242</v>
          </cell>
          <cell r="T37">
            <v>0</v>
          </cell>
          <cell r="V37" t="str">
            <v>Kahalgaon</v>
          </cell>
          <cell r="W37">
            <v>2</v>
          </cell>
          <cell r="X37">
            <v>1.2304466342586347</v>
          </cell>
          <cell r="Y37">
            <v>16.016666666666669</v>
          </cell>
          <cell r="Z37">
            <v>3606.7672293406299</v>
          </cell>
          <cell r="AA37">
            <v>16.016666666666669</v>
          </cell>
          <cell r="AC37" t="str">
            <v>Kahalgaon</v>
          </cell>
          <cell r="AD37">
            <v>2</v>
          </cell>
          <cell r="AE37">
            <v>1.2304466342586347</v>
          </cell>
          <cell r="AF37">
            <v>16.016666666666669</v>
          </cell>
          <cell r="AG37">
            <v>4050.0926115299631</v>
          </cell>
          <cell r="AH37">
            <v>0</v>
          </cell>
          <cell r="AJ37" t="str">
            <v>Kahalgaon</v>
          </cell>
          <cell r="AK37">
            <v>2</v>
          </cell>
          <cell r="AL37">
            <v>1.2304466342586347</v>
          </cell>
          <cell r="AM37">
            <v>15.5</v>
          </cell>
          <cell r="AN37">
            <v>4062.8777729895751</v>
          </cell>
          <cell r="AO37">
            <v>0</v>
          </cell>
          <cell r="AQ37" t="str">
            <v>Kahalgaon</v>
          </cell>
          <cell r="AR37">
            <v>2</v>
          </cell>
          <cell r="AS37">
            <v>1.2304466342586347</v>
          </cell>
          <cell r="AT37">
            <v>16.016666666666669</v>
          </cell>
          <cell r="AU37">
            <v>4332.4107175966537</v>
          </cell>
          <cell r="AV37">
            <v>0</v>
          </cell>
          <cell r="AX37" t="str">
            <v>Kahalgaon</v>
          </cell>
          <cell r="AY37">
            <v>2</v>
          </cell>
          <cell r="AZ37">
            <v>1.2304466342586347</v>
          </cell>
          <cell r="BA37">
            <v>15.5</v>
          </cell>
          <cell r="BB37">
            <v>4045.4460441679653</v>
          </cell>
          <cell r="BC37">
            <v>0</v>
          </cell>
          <cell r="BE37" t="str">
            <v>Kahalgaon</v>
          </cell>
          <cell r="BF37">
            <v>2</v>
          </cell>
          <cell r="BG37">
            <v>1.2304466342586347</v>
          </cell>
          <cell r="BH37">
            <v>16.016666666666669</v>
          </cell>
          <cell r="BI37">
            <v>4152.7292660020257</v>
          </cell>
          <cell r="BJ37">
            <v>0</v>
          </cell>
          <cell r="BL37" t="str">
            <v>Kahalgaon</v>
          </cell>
          <cell r="BM37">
            <v>2</v>
          </cell>
          <cell r="BN37">
            <v>1.2304466342586347</v>
          </cell>
          <cell r="BO37">
            <v>16.016666666666669</v>
          </cell>
          <cell r="BP37">
            <v>4351.7097350639015</v>
          </cell>
          <cell r="BQ37">
            <v>0</v>
          </cell>
          <cell r="BS37" t="str">
            <v>Kahalgaon</v>
          </cell>
          <cell r="BT37">
            <v>2</v>
          </cell>
          <cell r="BU37">
            <v>1.2304466342586347</v>
          </cell>
          <cell r="BV37">
            <v>14.466666666666669</v>
          </cell>
          <cell r="BW37">
            <v>4028.5101080951317</v>
          </cell>
          <cell r="BX37">
            <v>13.093655613533429</v>
          </cell>
          <cell r="BZ37" t="str">
            <v>Kahalgaon</v>
          </cell>
          <cell r="CA37">
            <v>2</v>
          </cell>
          <cell r="CB37">
            <v>1.2304466342586347</v>
          </cell>
          <cell r="CC37">
            <v>16.016666666666669</v>
          </cell>
          <cell r="CD37">
            <v>4347.1344598806445</v>
          </cell>
          <cell r="CE37">
            <v>0</v>
          </cell>
        </row>
        <row r="38">
          <cell r="A38" t="str">
            <v>NTS</v>
          </cell>
          <cell r="B38">
            <v>2</v>
          </cell>
          <cell r="C38">
            <v>1.39828</v>
          </cell>
          <cell r="D38">
            <v>12.9</v>
          </cell>
          <cell r="E38">
            <v>3634.4515304139086</v>
          </cell>
          <cell r="F38">
            <v>0</v>
          </cell>
          <cell r="H38" t="str">
            <v>NTS</v>
          </cell>
          <cell r="I38">
            <v>2</v>
          </cell>
          <cell r="J38">
            <v>1.39828</v>
          </cell>
          <cell r="K38">
            <v>12.9</v>
          </cell>
          <cell r="L38">
            <v>3702.5348092681111</v>
          </cell>
          <cell r="M38">
            <v>0</v>
          </cell>
          <cell r="O38" t="str">
            <v>NTS</v>
          </cell>
          <cell r="P38">
            <v>2</v>
          </cell>
          <cell r="Q38">
            <v>1.39828</v>
          </cell>
          <cell r="R38">
            <v>12.9</v>
          </cell>
          <cell r="S38">
            <v>3623.6989717135243</v>
          </cell>
          <cell r="T38">
            <v>0</v>
          </cell>
          <cell r="V38" t="str">
            <v>NTS</v>
          </cell>
          <cell r="W38">
            <v>2</v>
          </cell>
          <cell r="X38">
            <v>1.39828</v>
          </cell>
          <cell r="Y38">
            <v>12.9</v>
          </cell>
          <cell r="Z38">
            <v>3619.66722934063</v>
          </cell>
          <cell r="AA38">
            <v>8.1637851595346547</v>
          </cell>
          <cell r="AC38" t="str">
            <v>NTS</v>
          </cell>
          <cell r="AD38">
            <v>2</v>
          </cell>
          <cell r="AE38">
            <v>1.39828</v>
          </cell>
          <cell r="AF38">
            <v>12.9</v>
          </cell>
          <cell r="AG38">
            <v>4062.9926115299631</v>
          </cell>
          <cell r="AH38">
            <v>0</v>
          </cell>
          <cell r="AJ38" t="str">
            <v>NTS</v>
          </cell>
          <cell r="AK38">
            <v>2</v>
          </cell>
          <cell r="AL38">
            <v>1.39828</v>
          </cell>
          <cell r="AM38">
            <v>12.9</v>
          </cell>
          <cell r="AN38">
            <v>4075.7777729895752</v>
          </cell>
          <cell r="AO38">
            <v>0</v>
          </cell>
          <cell r="AQ38" t="str">
            <v>NTS</v>
          </cell>
          <cell r="AR38">
            <v>2</v>
          </cell>
          <cell r="AS38">
            <v>1.39828</v>
          </cell>
          <cell r="AT38">
            <v>8.6</v>
          </cell>
          <cell r="AU38">
            <v>4341.0107175966541</v>
          </cell>
          <cell r="AV38">
            <v>0</v>
          </cell>
          <cell r="AX38" t="str">
            <v>NTS</v>
          </cell>
          <cell r="AY38">
            <v>2</v>
          </cell>
          <cell r="AZ38">
            <v>1.39828</v>
          </cell>
          <cell r="BA38">
            <v>8.6</v>
          </cell>
          <cell r="BB38">
            <v>4054.0460441679652</v>
          </cell>
          <cell r="BC38">
            <v>0</v>
          </cell>
          <cell r="BE38" t="str">
            <v>NTS</v>
          </cell>
          <cell r="BF38">
            <v>2</v>
          </cell>
          <cell r="BG38">
            <v>1.39828</v>
          </cell>
          <cell r="BH38">
            <v>0</v>
          </cell>
          <cell r="BI38">
            <v>4152.7292660020257</v>
          </cell>
          <cell r="BJ38">
            <v>0</v>
          </cell>
          <cell r="BL38" t="str">
            <v>NTS</v>
          </cell>
          <cell r="BM38">
            <v>2</v>
          </cell>
          <cell r="BN38">
            <v>1.39828</v>
          </cell>
          <cell r="BO38">
            <v>12.9</v>
          </cell>
          <cell r="BP38">
            <v>4364.6097350639011</v>
          </cell>
          <cell r="BQ38">
            <v>0</v>
          </cell>
          <cell r="BS38" t="str">
            <v>NTS</v>
          </cell>
          <cell r="BT38">
            <v>2</v>
          </cell>
          <cell r="BU38">
            <v>1.39828</v>
          </cell>
          <cell r="BV38">
            <v>12.04</v>
          </cell>
          <cell r="BW38">
            <v>4040.5501080951317</v>
          </cell>
          <cell r="BX38">
            <v>0</v>
          </cell>
          <cell r="BZ38" t="str">
            <v>NTS</v>
          </cell>
          <cell r="CA38">
            <v>2</v>
          </cell>
          <cell r="CB38">
            <v>1.39828</v>
          </cell>
          <cell r="CC38">
            <v>12.9</v>
          </cell>
          <cell r="CD38">
            <v>4360.0344598806441</v>
          </cell>
          <cell r="CE38">
            <v>0</v>
          </cell>
        </row>
        <row r="39">
          <cell r="A39" t="str">
            <v>RTPP</v>
          </cell>
          <cell r="B39">
            <v>2</v>
          </cell>
          <cell r="C39">
            <v>1.4072</v>
          </cell>
          <cell r="D39">
            <v>262.45</v>
          </cell>
          <cell r="E39">
            <v>3896.9015304139084</v>
          </cell>
          <cell r="F39">
            <v>0</v>
          </cell>
          <cell r="H39" t="str">
            <v>RTPP</v>
          </cell>
          <cell r="I39">
            <v>2</v>
          </cell>
          <cell r="J39">
            <v>1.4072</v>
          </cell>
          <cell r="K39">
            <v>271.5</v>
          </cell>
          <cell r="L39">
            <v>3974.0348092681111</v>
          </cell>
          <cell r="M39">
            <v>0</v>
          </cell>
          <cell r="O39" t="str">
            <v>RTPP</v>
          </cell>
          <cell r="P39">
            <v>2</v>
          </cell>
          <cell r="Q39">
            <v>1.4072</v>
          </cell>
          <cell r="R39">
            <v>262.45</v>
          </cell>
          <cell r="S39">
            <v>3886.1489717135241</v>
          </cell>
          <cell r="T39">
            <v>0</v>
          </cell>
          <cell r="V39" t="str">
            <v>RTPP</v>
          </cell>
          <cell r="W39">
            <v>2</v>
          </cell>
          <cell r="X39">
            <v>1.4072</v>
          </cell>
          <cell r="Y39">
            <v>171.95</v>
          </cell>
          <cell r="Z39">
            <v>3791.6172293406298</v>
          </cell>
          <cell r="AA39">
            <v>0</v>
          </cell>
          <cell r="AC39" t="str">
            <v>RTPP</v>
          </cell>
          <cell r="AD39">
            <v>2</v>
          </cell>
          <cell r="AE39">
            <v>1.4072</v>
          </cell>
          <cell r="AF39">
            <v>171.95</v>
          </cell>
          <cell r="AG39">
            <v>4234.942611529963</v>
          </cell>
          <cell r="AH39">
            <v>0</v>
          </cell>
          <cell r="AJ39" t="str">
            <v>RTPP</v>
          </cell>
          <cell r="AK39">
            <v>2</v>
          </cell>
          <cell r="AL39">
            <v>1.4072</v>
          </cell>
          <cell r="AM39">
            <v>253.4</v>
          </cell>
          <cell r="AN39">
            <v>4329.1777729895748</v>
          </cell>
          <cell r="AO39">
            <v>0</v>
          </cell>
          <cell r="AQ39" t="str">
            <v>RTPP</v>
          </cell>
          <cell r="AR39">
            <v>2</v>
          </cell>
          <cell r="AS39">
            <v>1.4072</v>
          </cell>
          <cell r="AT39">
            <v>199.1</v>
          </cell>
          <cell r="AU39">
            <v>4540.1107175966545</v>
          </cell>
          <cell r="AV39">
            <v>0</v>
          </cell>
          <cell r="AX39" t="str">
            <v>RTPP</v>
          </cell>
          <cell r="AY39">
            <v>2</v>
          </cell>
          <cell r="AZ39">
            <v>1.4072</v>
          </cell>
          <cell r="BA39">
            <v>262.45</v>
          </cell>
          <cell r="BB39">
            <v>4316.496044167965</v>
          </cell>
          <cell r="BC39">
            <v>0</v>
          </cell>
          <cell r="BE39" t="str">
            <v>RTPP</v>
          </cell>
          <cell r="BF39">
            <v>2</v>
          </cell>
          <cell r="BG39">
            <v>1.4072</v>
          </cell>
          <cell r="BH39">
            <v>271.5</v>
          </cell>
          <cell r="BI39">
            <v>4424.2292660020257</v>
          </cell>
          <cell r="BJ39">
            <v>0</v>
          </cell>
          <cell r="BL39" t="str">
            <v>RTPP</v>
          </cell>
          <cell r="BM39">
            <v>2</v>
          </cell>
          <cell r="BN39">
            <v>1.4072</v>
          </cell>
          <cell r="BO39">
            <v>271.5</v>
          </cell>
          <cell r="BP39">
            <v>4636.1097350639011</v>
          </cell>
          <cell r="BQ39">
            <v>0</v>
          </cell>
          <cell r="BS39" t="str">
            <v>RTPP</v>
          </cell>
          <cell r="BT39">
            <v>2</v>
          </cell>
          <cell r="BU39">
            <v>1.4072</v>
          </cell>
          <cell r="BV39">
            <v>253.4</v>
          </cell>
          <cell r="BW39">
            <v>4293.9501080951313</v>
          </cell>
          <cell r="BX39">
            <v>0</v>
          </cell>
          <cell r="BZ39" t="str">
            <v>RTPP</v>
          </cell>
          <cell r="CA39">
            <v>2</v>
          </cell>
          <cell r="CB39">
            <v>1.4072</v>
          </cell>
          <cell r="CC39">
            <v>271.5</v>
          </cell>
          <cell r="CD39">
            <v>4631.5344598806441</v>
          </cell>
          <cell r="CE39">
            <v>0</v>
          </cell>
        </row>
        <row r="40">
          <cell r="A40" t="str">
            <v>VSP</v>
          </cell>
          <cell r="B40">
            <v>2</v>
          </cell>
          <cell r="C40">
            <v>1.76</v>
          </cell>
          <cell r="D40">
            <v>17.796610169491526</v>
          </cell>
          <cell r="E40">
            <v>3914.6981405833999</v>
          </cell>
          <cell r="F40">
            <v>0</v>
          </cell>
          <cell r="H40" t="str">
            <v>VSP</v>
          </cell>
          <cell r="I40">
            <v>2</v>
          </cell>
          <cell r="J40">
            <v>1.76</v>
          </cell>
          <cell r="K40">
            <v>17.796610169491526</v>
          </cell>
          <cell r="L40">
            <v>3991.8314194376026</v>
          </cell>
          <cell r="M40">
            <v>0</v>
          </cell>
          <cell r="O40" t="str">
            <v>VSP</v>
          </cell>
          <cell r="P40">
            <v>2</v>
          </cell>
          <cell r="Q40">
            <v>1.76</v>
          </cell>
          <cell r="R40">
            <v>17.796610169491526</v>
          </cell>
          <cell r="S40">
            <v>3903.9455818830156</v>
          </cell>
          <cell r="T40">
            <v>0</v>
          </cell>
          <cell r="V40" t="str">
            <v>VSP</v>
          </cell>
          <cell r="W40">
            <v>2</v>
          </cell>
          <cell r="X40">
            <v>1.76</v>
          </cell>
          <cell r="Y40">
            <v>16.016949152542374</v>
          </cell>
          <cell r="Z40">
            <v>3807.6341784931724</v>
          </cell>
          <cell r="AA40">
            <v>0</v>
          </cell>
          <cell r="AC40" t="str">
            <v>VSP</v>
          </cell>
          <cell r="AD40">
            <v>2</v>
          </cell>
          <cell r="AE40">
            <v>1.76</v>
          </cell>
          <cell r="AF40">
            <v>16.016949152542374</v>
          </cell>
          <cell r="AG40">
            <v>4250.9595606825051</v>
          </cell>
          <cell r="AH40">
            <v>0</v>
          </cell>
          <cell r="AJ40" t="str">
            <v>VSP</v>
          </cell>
          <cell r="AK40">
            <v>2</v>
          </cell>
          <cell r="AL40">
            <v>1.76</v>
          </cell>
          <cell r="AM40">
            <v>17.796610169491526</v>
          </cell>
          <cell r="AN40">
            <v>4346.9743831590667</v>
          </cell>
          <cell r="AO40">
            <v>0</v>
          </cell>
          <cell r="AQ40" t="str">
            <v>VSP</v>
          </cell>
          <cell r="AR40">
            <v>2</v>
          </cell>
          <cell r="AS40">
            <v>1.76</v>
          </cell>
          <cell r="AT40">
            <v>17.796610169491526</v>
          </cell>
          <cell r="AU40">
            <v>4557.9073277661464</v>
          </cell>
          <cell r="AV40">
            <v>0</v>
          </cell>
          <cell r="AX40" t="str">
            <v>VSP</v>
          </cell>
          <cell r="AY40">
            <v>2</v>
          </cell>
          <cell r="AZ40">
            <v>1.76</v>
          </cell>
          <cell r="BA40">
            <v>17.796610169491526</v>
          </cell>
          <cell r="BB40">
            <v>4334.292654337457</v>
          </cell>
          <cell r="BC40">
            <v>0</v>
          </cell>
          <cell r="BE40" t="str">
            <v>VSP</v>
          </cell>
          <cell r="BF40">
            <v>2</v>
          </cell>
          <cell r="BG40">
            <v>1.76</v>
          </cell>
          <cell r="BH40">
            <v>17.796610169491526</v>
          </cell>
          <cell r="BI40">
            <v>4442.0258761715177</v>
          </cell>
          <cell r="BJ40">
            <v>0</v>
          </cell>
          <cell r="BL40" t="str">
            <v>VSP</v>
          </cell>
          <cell r="BM40">
            <v>2</v>
          </cell>
          <cell r="BN40">
            <v>1.76</v>
          </cell>
          <cell r="BO40">
            <v>17.796610169491526</v>
          </cell>
          <cell r="BP40">
            <v>4653.906345233393</v>
          </cell>
          <cell r="BQ40">
            <v>0</v>
          </cell>
          <cell r="BS40" t="str">
            <v>VSP</v>
          </cell>
          <cell r="BT40">
            <v>2</v>
          </cell>
          <cell r="BU40">
            <v>1.76</v>
          </cell>
          <cell r="BV40">
            <v>17.796610169491526</v>
          </cell>
          <cell r="BW40">
            <v>4311.7467182646233</v>
          </cell>
          <cell r="BX40">
            <v>0</v>
          </cell>
          <cell r="BZ40" t="str">
            <v>VSP</v>
          </cell>
          <cell r="CA40">
            <v>2</v>
          </cell>
          <cell r="CB40">
            <v>1.76</v>
          </cell>
          <cell r="CC40">
            <v>17.796610169491526</v>
          </cell>
          <cell r="CD40">
            <v>4649.3310700501361</v>
          </cell>
          <cell r="CE40">
            <v>0</v>
          </cell>
        </row>
        <row r="41">
          <cell r="A41" t="str">
            <v>NBFA</v>
          </cell>
          <cell r="B41">
            <v>2</v>
          </cell>
          <cell r="C41">
            <v>1.76</v>
          </cell>
          <cell r="D41">
            <v>16.967380952380946</v>
          </cell>
          <cell r="E41">
            <v>3931.665521535781</v>
          </cell>
          <cell r="F41">
            <v>0</v>
          </cell>
          <cell r="H41" t="str">
            <v>NBFA</v>
          </cell>
          <cell r="I41">
            <v>2</v>
          </cell>
          <cell r="J41">
            <v>1.76</v>
          </cell>
          <cell r="K41">
            <v>16.967380952380946</v>
          </cell>
          <cell r="L41">
            <v>4008.7988003899836</v>
          </cell>
          <cell r="M41">
            <v>0</v>
          </cell>
          <cell r="O41" t="str">
            <v>NBFA</v>
          </cell>
          <cell r="P41">
            <v>2</v>
          </cell>
          <cell r="Q41">
            <v>1.76</v>
          </cell>
          <cell r="R41">
            <v>16.967380952380946</v>
          </cell>
          <cell r="S41">
            <v>3920.9129628353967</v>
          </cell>
          <cell r="T41">
            <v>0</v>
          </cell>
          <cell r="V41" t="str">
            <v>NBFA</v>
          </cell>
          <cell r="W41">
            <v>2</v>
          </cell>
          <cell r="X41">
            <v>1.76</v>
          </cell>
          <cell r="Y41">
            <v>16.967380952380946</v>
          </cell>
          <cell r="Z41">
            <v>3824.6015594455534</v>
          </cell>
          <cell r="AA41">
            <v>0</v>
          </cell>
          <cell r="AC41" t="str">
            <v>NBFA</v>
          </cell>
          <cell r="AD41">
            <v>2</v>
          </cell>
          <cell r="AE41">
            <v>1.76</v>
          </cell>
          <cell r="AF41">
            <v>16.967380952380946</v>
          </cell>
          <cell r="AG41">
            <v>4267.9269416348861</v>
          </cell>
          <cell r="AH41">
            <v>0</v>
          </cell>
          <cell r="AJ41" t="str">
            <v>NBFA</v>
          </cell>
          <cell r="AK41">
            <v>2</v>
          </cell>
          <cell r="AL41">
            <v>1.76</v>
          </cell>
          <cell r="AM41">
            <v>2.6934523809523809</v>
          </cell>
          <cell r="AN41">
            <v>4349.667835540019</v>
          </cell>
          <cell r="AO41">
            <v>0</v>
          </cell>
          <cell r="AQ41" t="str">
            <v>NBFA</v>
          </cell>
          <cell r="AR41">
            <v>2</v>
          </cell>
          <cell r="AS41">
            <v>1.76</v>
          </cell>
          <cell r="AT41">
            <v>2.6934523809523809</v>
          </cell>
          <cell r="AU41">
            <v>4560.6007801470987</v>
          </cell>
          <cell r="AV41">
            <v>0</v>
          </cell>
          <cell r="AX41" t="str">
            <v>NBFA</v>
          </cell>
          <cell r="AY41">
            <v>2</v>
          </cell>
          <cell r="AZ41">
            <v>1.76</v>
          </cell>
          <cell r="BA41">
            <v>16.967380952380946</v>
          </cell>
          <cell r="BB41">
            <v>4351.260035289838</v>
          </cell>
          <cell r="BC41">
            <v>0</v>
          </cell>
          <cell r="BE41" t="str">
            <v>NBFA</v>
          </cell>
          <cell r="BF41">
            <v>2</v>
          </cell>
          <cell r="BG41">
            <v>1.76</v>
          </cell>
          <cell r="BH41">
            <v>16.967380952380946</v>
          </cell>
          <cell r="BI41">
            <v>4458.9932571238987</v>
          </cell>
          <cell r="BJ41">
            <v>0</v>
          </cell>
          <cell r="BL41" t="str">
            <v>NBFA</v>
          </cell>
          <cell r="BM41">
            <v>2</v>
          </cell>
          <cell r="BN41">
            <v>1.76</v>
          </cell>
          <cell r="BO41">
            <v>16.967380952380946</v>
          </cell>
          <cell r="BP41">
            <v>4670.8737261857741</v>
          </cell>
          <cell r="BQ41">
            <v>0</v>
          </cell>
          <cell r="BS41" t="str">
            <v>NBFA</v>
          </cell>
          <cell r="BT41">
            <v>2</v>
          </cell>
          <cell r="BU41">
            <v>1.76</v>
          </cell>
          <cell r="BV41">
            <v>16.967380952380946</v>
          </cell>
          <cell r="BW41">
            <v>4328.7140992170043</v>
          </cell>
          <cell r="BX41">
            <v>0</v>
          </cell>
          <cell r="BZ41" t="str">
            <v>NBFA</v>
          </cell>
          <cell r="CA41">
            <v>2</v>
          </cell>
          <cell r="CB41">
            <v>1.76</v>
          </cell>
          <cell r="CC41">
            <v>16.967380952380946</v>
          </cell>
          <cell r="CD41">
            <v>4666.2984510025171</v>
          </cell>
          <cell r="CE41">
            <v>0</v>
          </cell>
        </row>
        <row r="42">
          <cell r="A42" t="str">
            <v>PTC</v>
          </cell>
          <cell r="B42">
            <v>2</v>
          </cell>
          <cell r="C42">
            <v>2.0499999999999998</v>
          </cell>
          <cell r="D42">
            <v>5</v>
          </cell>
          <cell r="E42">
            <v>3936.665521535781</v>
          </cell>
          <cell r="F42">
            <v>0</v>
          </cell>
          <cell r="H42" t="str">
            <v>PTC</v>
          </cell>
          <cell r="I42">
            <v>2</v>
          </cell>
          <cell r="J42">
            <v>2.0499999999999998</v>
          </cell>
          <cell r="K42">
            <v>5</v>
          </cell>
          <cell r="L42">
            <v>4013.7988003899836</v>
          </cell>
          <cell r="M42">
            <v>0</v>
          </cell>
          <cell r="O42" t="str">
            <v>PTC</v>
          </cell>
          <cell r="P42">
            <v>2</v>
          </cell>
          <cell r="Q42">
            <v>2.0499999999999998</v>
          </cell>
          <cell r="R42">
            <v>5</v>
          </cell>
          <cell r="S42">
            <v>3925.9129628353967</v>
          </cell>
          <cell r="T42">
            <v>0</v>
          </cell>
          <cell r="V42" t="str">
            <v>PTC</v>
          </cell>
          <cell r="W42">
            <v>2</v>
          </cell>
          <cell r="X42">
            <v>2.0499999999999998</v>
          </cell>
          <cell r="Y42">
            <v>5</v>
          </cell>
          <cell r="Z42">
            <v>3829.6015594455534</v>
          </cell>
          <cell r="AA42">
            <v>0</v>
          </cell>
          <cell r="AC42" t="str">
            <v>PTC</v>
          </cell>
          <cell r="AD42">
            <v>2</v>
          </cell>
          <cell r="AE42">
            <v>2.0499999999999998</v>
          </cell>
          <cell r="AF42">
            <v>5</v>
          </cell>
          <cell r="AG42">
            <v>4272.9269416348861</v>
          </cell>
          <cell r="AH42">
            <v>0</v>
          </cell>
          <cell r="AJ42" t="str">
            <v>PTC</v>
          </cell>
          <cell r="AK42">
            <v>2</v>
          </cell>
          <cell r="AL42">
            <v>2.0499999999999998</v>
          </cell>
          <cell r="AM42">
            <v>5</v>
          </cell>
          <cell r="AN42">
            <v>4354.667835540019</v>
          </cell>
          <cell r="AO42">
            <v>0</v>
          </cell>
          <cell r="AQ42" t="str">
            <v>PTC</v>
          </cell>
          <cell r="AR42">
            <v>2</v>
          </cell>
          <cell r="AS42">
            <v>2.0499999999999998</v>
          </cell>
          <cell r="AT42">
            <v>5</v>
          </cell>
          <cell r="AU42">
            <v>4565.6007801470987</v>
          </cell>
          <cell r="AV42">
            <v>0</v>
          </cell>
          <cell r="AX42" t="str">
            <v>PTC</v>
          </cell>
          <cell r="AY42">
            <v>2</v>
          </cell>
          <cell r="AZ42">
            <v>2.0499999999999998</v>
          </cell>
          <cell r="BA42">
            <v>5</v>
          </cell>
          <cell r="BB42">
            <v>4356.260035289838</v>
          </cell>
          <cell r="BC42">
            <v>0</v>
          </cell>
          <cell r="BE42" t="str">
            <v>PTC</v>
          </cell>
          <cell r="BF42">
            <v>2</v>
          </cell>
          <cell r="BG42">
            <v>2.0499999999999998</v>
          </cell>
          <cell r="BH42">
            <v>5</v>
          </cell>
          <cell r="BI42">
            <v>4463.9932571238987</v>
          </cell>
          <cell r="BJ42">
            <v>0</v>
          </cell>
          <cell r="BL42" t="str">
            <v>PTC</v>
          </cell>
          <cell r="BM42">
            <v>2</v>
          </cell>
          <cell r="BN42">
            <v>2.0499999999999998</v>
          </cell>
          <cell r="BO42">
            <v>5</v>
          </cell>
          <cell r="BP42">
            <v>4675.8737261857741</v>
          </cell>
          <cell r="BQ42">
            <v>0</v>
          </cell>
          <cell r="BS42" t="str">
            <v>PTC</v>
          </cell>
          <cell r="BT42">
            <v>2</v>
          </cell>
          <cell r="BU42">
            <v>2.0499999999999998</v>
          </cell>
          <cell r="BV42">
            <v>5</v>
          </cell>
          <cell r="BW42">
            <v>4333.7140992170043</v>
          </cell>
          <cell r="BX42">
            <v>0</v>
          </cell>
          <cell r="BZ42" t="str">
            <v>PTC</v>
          </cell>
          <cell r="CA42">
            <v>2</v>
          </cell>
          <cell r="CB42">
            <v>2.0499999999999998</v>
          </cell>
          <cell r="CC42">
            <v>5</v>
          </cell>
          <cell r="CD42">
            <v>4671.2984510025171</v>
          </cell>
          <cell r="CE42">
            <v>0</v>
          </cell>
        </row>
        <row r="43">
          <cell r="A43" t="str">
            <v>RCL</v>
          </cell>
          <cell r="B43">
            <v>2</v>
          </cell>
          <cell r="C43">
            <v>2.46</v>
          </cell>
          <cell r="D43">
            <v>2</v>
          </cell>
          <cell r="E43">
            <v>3938.665521535781</v>
          </cell>
          <cell r="F43">
            <v>0</v>
          </cell>
          <cell r="H43" t="str">
            <v>RCL</v>
          </cell>
          <cell r="I43">
            <v>2</v>
          </cell>
          <cell r="J43">
            <v>2.46</v>
          </cell>
          <cell r="K43">
            <v>2</v>
          </cell>
          <cell r="L43">
            <v>4015.7988003899836</v>
          </cell>
          <cell r="M43">
            <v>0</v>
          </cell>
          <cell r="O43" t="str">
            <v>RCL</v>
          </cell>
          <cell r="P43">
            <v>2</v>
          </cell>
          <cell r="Q43">
            <v>2.46</v>
          </cell>
          <cell r="R43">
            <v>2</v>
          </cell>
          <cell r="S43">
            <v>3927.9129628353967</v>
          </cell>
          <cell r="T43">
            <v>0</v>
          </cell>
          <cell r="V43" t="str">
            <v>RCL</v>
          </cell>
          <cell r="W43">
            <v>2</v>
          </cell>
          <cell r="X43">
            <v>2.46</v>
          </cell>
          <cell r="Y43">
            <v>2</v>
          </cell>
          <cell r="Z43">
            <v>3831.6015594455534</v>
          </cell>
          <cell r="AA43">
            <v>0</v>
          </cell>
          <cell r="AC43" t="str">
            <v>RCL</v>
          </cell>
          <cell r="AD43">
            <v>2</v>
          </cell>
          <cell r="AE43">
            <v>2.46</v>
          </cell>
          <cell r="AF43">
            <v>2</v>
          </cell>
          <cell r="AG43">
            <v>4274.9269416348861</v>
          </cell>
          <cell r="AH43">
            <v>0</v>
          </cell>
          <cell r="AJ43" t="str">
            <v>RCL</v>
          </cell>
          <cell r="AK43">
            <v>2</v>
          </cell>
          <cell r="AL43">
            <v>2.46</v>
          </cell>
          <cell r="AM43">
            <v>2</v>
          </cell>
          <cell r="AN43">
            <v>4356.667835540019</v>
          </cell>
          <cell r="AO43">
            <v>0</v>
          </cell>
          <cell r="AQ43" t="str">
            <v>RCL</v>
          </cell>
          <cell r="AR43">
            <v>2</v>
          </cell>
          <cell r="AS43">
            <v>2.46</v>
          </cell>
          <cell r="AT43">
            <v>2</v>
          </cell>
          <cell r="AU43">
            <v>4567.6007801470987</v>
          </cell>
          <cell r="AV43">
            <v>0</v>
          </cell>
          <cell r="AX43" t="str">
            <v>RCL</v>
          </cell>
          <cell r="AY43">
            <v>2</v>
          </cell>
          <cell r="AZ43">
            <v>2.46</v>
          </cell>
          <cell r="BA43">
            <v>2</v>
          </cell>
          <cell r="BB43">
            <v>4358.260035289838</v>
          </cell>
          <cell r="BC43">
            <v>0</v>
          </cell>
          <cell r="BE43" t="str">
            <v>RCL</v>
          </cell>
          <cell r="BF43">
            <v>2</v>
          </cell>
          <cell r="BG43">
            <v>2.46</v>
          </cell>
          <cell r="BH43">
            <v>2</v>
          </cell>
          <cell r="BI43">
            <v>4465.9932571238987</v>
          </cell>
          <cell r="BJ43">
            <v>0</v>
          </cell>
          <cell r="BL43" t="str">
            <v>RCL</v>
          </cell>
          <cell r="BM43">
            <v>2</v>
          </cell>
          <cell r="BN43">
            <v>2.46</v>
          </cell>
          <cell r="BO43">
            <v>2</v>
          </cell>
          <cell r="BP43">
            <v>4677.8737261857741</v>
          </cell>
          <cell r="BQ43">
            <v>0</v>
          </cell>
          <cell r="BS43" t="str">
            <v>RCL</v>
          </cell>
          <cell r="BT43">
            <v>2</v>
          </cell>
          <cell r="BU43">
            <v>2.46</v>
          </cell>
          <cell r="BV43">
            <v>2</v>
          </cell>
          <cell r="BW43">
            <v>4335.7140992170043</v>
          </cell>
          <cell r="BX43">
            <v>0</v>
          </cell>
          <cell r="BZ43" t="str">
            <v>RCL</v>
          </cell>
          <cell r="CA43">
            <v>2</v>
          </cell>
          <cell r="CB43">
            <v>2.46</v>
          </cell>
          <cell r="CC43">
            <v>2</v>
          </cell>
          <cell r="CD43">
            <v>4673.2984510025171</v>
          </cell>
          <cell r="CE43">
            <v>0</v>
          </cell>
        </row>
        <row r="44">
          <cell r="A44" t="str">
            <v>LVS</v>
          </cell>
          <cell r="B44">
            <v>2</v>
          </cell>
          <cell r="C44">
            <v>2.46</v>
          </cell>
          <cell r="D44">
            <v>20.239999999999998</v>
          </cell>
          <cell r="E44">
            <v>3958.9055215357807</v>
          </cell>
          <cell r="F44">
            <v>0</v>
          </cell>
          <cell r="H44" t="str">
            <v>LVS</v>
          </cell>
          <cell r="I44">
            <v>2</v>
          </cell>
          <cell r="J44">
            <v>2.46</v>
          </cell>
          <cell r="K44">
            <v>20.91</v>
          </cell>
          <cell r="L44">
            <v>4036.7088003899835</v>
          </cell>
          <cell r="M44">
            <v>0</v>
          </cell>
          <cell r="O44" t="str">
            <v>LVS</v>
          </cell>
          <cell r="P44">
            <v>2</v>
          </cell>
          <cell r="Q44">
            <v>2.46</v>
          </cell>
          <cell r="R44">
            <v>20.239999999999998</v>
          </cell>
          <cell r="S44">
            <v>3948.1529628353965</v>
          </cell>
          <cell r="T44">
            <v>0</v>
          </cell>
          <cell r="V44" t="str">
            <v>LVS</v>
          </cell>
          <cell r="W44">
            <v>2</v>
          </cell>
          <cell r="X44">
            <v>2.46</v>
          </cell>
          <cell r="Y44">
            <v>20.91</v>
          </cell>
          <cell r="Z44">
            <v>3852.5115594455533</v>
          </cell>
          <cell r="AA44">
            <v>0</v>
          </cell>
          <cell r="AC44" t="str">
            <v>LVS</v>
          </cell>
          <cell r="AD44">
            <v>2</v>
          </cell>
          <cell r="AE44">
            <v>2.46</v>
          </cell>
          <cell r="AF44">
            <v>20.91</v>
          </cell>
          <cell r="AG44">
            <v>4295.836941634886</v>
          </cell>
          <cell r="AH44">
            <v>0</v>
          </cell>
          <cell r="AJ44" t="str">
            <v>LVS</v>
          </cell>
          <cell r="AK44">
            <v>2</v>
          </cell>
          <cell r="AL44">
            <v>2.46</v>
          </cell>
          <cell r="AM44">
            <v>20.239999999999998</v>
          </cell>
          <cell r="AN44">
            <v>4376.9078355400188</v>
          </cell>
          <cell r="AO44">
            <v>0</v>
          </cell>
          <cell r="AQ44" t="str">
            <v>LVS</v>
          </cell>
          <cell r="AR44">
            <v>2</v>
          </cell>
          <cell r="AS44">
            <v>2.46</v>
          </cell>
          <cell r="AT44">
            <v>20.91</v>
          </cell>
          <cell r="AU44">
            <v>4588.5107801470986</v>
          </cell>
          <cell r="AV44">
            <v>0</v>
          </cell>
          <cell r="AX44" t="str">
            <v>LVS</v>
          </cell>
          <cell r="AY44">
            <v>2</v>
          </cell>
          <cell r="AZ44">
            <v>2.46</v>
          </cell>
          <cell r="BA44">
            <v>20.239999999999998</v>
          </cell>
          <cell r="BB44">
            <v>4378.5000352898378</v>
          </cell>
          <cell r="BC44">
            <v>0</v>
          </cell>
          <cell r="BE44" t="str">
            <v>LVS</v>
          </cell>
          <cell r="BF44">
            <v>2</v>
          </cell>
          <cell r="BG44">
            <v>2.46</v>
          </cell>
          <cell r="BH44">
            <v>20.91</v>
          </cell>
          <cell r="BI44">
            <v>4486.9032571238986</v>
          </cell>
          <cell r="BJ44">
            <v>0</v>
          </cell>
          <cell r="BL44" t="str">
            <v>LVS</v>
          </cell>
          <cell r="BM44">
            <v>2</v>
          </cell>
          <cell r="BN44">
            <v>2.46</v>
          </cell>
          <cell r="BO44">
            <v>20.91</v>
          </cell>
          <cell r="BP44">
            <v>4698.783726185774</v>
          </cell>
          <cell r="BQ44">
            <v>0</v>
          </cell>
          <cell r="BS44" t="str">
            <v>LVS</v>
          </cell>
          <cell r="BT44">
            <v>2</v>
          </cell>
          <cell r="BU44">
            <v>2.46</v>
          </cell>
          <cell r="BV44">
            <v>18.89</v>
          </cell>
          <cell r="BW44">
            <v>4354.6040992170047</v>
          </cell>
          <cell r="BX44">
            <v>0</v>
          </cell>
          <cell r="BZ44" t="str">
            <v>LVS</v>
          </cell>
          <cell r="CA44">
            <v>2</v>
          </cell>
          <cell r="CB44">
            <v>2.46</v>
          </cell>
          <cell r="CC44">
            <v>20.91</v>
          </cell>
          <cell r="CD44">
            <v>4694.208451002517</v>
          </cell>
          <cell r="CE44">
            <v>0</v>
          </cell>
        </row>
        <row r="45">
          <cell r="A45" t="str">
            <v>Extra 2</v>
          </cell>
          <cell r="B45">
            <v>2</v>
          </cell>
          <cell r="E45">
            <v>3958.9055215357807</v>
          </cell>
          <cell r="F45">
            <v>0</v>
          </cell>
          <cell r="H45" t="str">
            <v>Extra 2</v>
          </cell>
          <cell r="I45">
            <v>2</v>
          </cell>
          <cell r="L45">
            <v>4036.7088003899835</v>
          </cell>
          <cell r="M45">
            <v>0</v>
          </cell>
          <cell r="O45" t="str">
            <v>Extra 2</v>
          </cell>
          <cell r="P45">
            <v>2</v>
          </cell>
          <cell r="S45">
            <v>3948.1529628353965</v>
          </cell>
          <cell r="T45">
            <v>0</v>
          </cell>
          <cell r="V45" t="str">
            <v>Extra 2</v>
          </cell>
          <cell r="W45">
            <v>2</v>
          </cell>
          <cell r="Z45">
            <v>3852.5115594455533</v>
          </cell>
          <cell r="AA45">
            <v>0</v>
          </cell>
          <cell r="AC45" t="str">
            <v>Extra 2</v>
          </cell>
          <cell r="AD45">
            <v>2</v>
          </cell>
          <cell r="AG45">
            <v>4295.836941634886</v>
          </cell>
          <cell r="AH45">
            <v>0</v>
          </cell>
          <cell r="AJ45" t="str">
            <v>Extra 2</v>
          </cell>
          <cell r="AK45">
            <v>2</v>
          </cell>
          <cell r="AN45">
            <v>4376.9078355400188</v>
          </cell>
          <cell r="AO45">
            <v>0</v>
          </cell>
          <cell r="AQ45" t="str">
            <v>Extra 2</v>
          </cell>
          <cell r="AR45">
            <v>2</v>
          </cell>
          <cell r="AU45">
            <v>4588.5107801470986</v>
          </cell>
          <cell r="AV45">
            <v>0</v>
          </cell>
          <cell r="AX45" t="str">
            <v>Extra 2</v>
          </cell>
          <cell r="AY45">
            <v>2</v>
          </cell>
          <cell r="BB45">
            <v>4378.5000352898378</v>
          </cell>
          <cell r="BC45">
            <v>0</v>
          </cell>
          <cell r="BE45" t="str">
            <v>Extra 2</v>
          </cell>
          <cell r="BF45">
            <v>2</v>
          </cell>
          <cell r="BI45">
            <v>4486.9032571238986</v>
          </cell>
          <cell r="BJ45">
            <v>0</v>
          </cell>
          <cell r="BL45" t="str">
            <v>Extra 2</v>
          </cell>
          <cell r="BM45">
            <v>2</v>
          </cell>
          <cell r="BP45">
            <v>4698.783726185774</v>
          </cell>
          <cell r="BQ45">
            <v>0</v>
          </cell>
          <cell r="BS45" t="str">
            <v>Extra 2</v>
          </cell>
          <cell r="BT45">
            <v>2</v>
          </cell>
          <cell r="BW45">
            <v>4354.6040992170047</v>
          </cell>
          <cell r="BX45">
            <v>0</v>
          </cell>
          <cell r="BZ45" t="str">
            <v>Extra 2</v>
          </cell>
          <cell r="CA45">
            <v>2</v>
          </cell>
          <cell r="CD45">
            <v>4694.208451002517</v>
          </cell>
          <cell r="CE45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XXXX"/>
      <sheetName val="cover1"/>
      <sheetName val="RevenueInput"/>
      <sheetName val="RevenueBreakupInput"/>
      <sheetName val="BudgetInput1"/>
      <sheetName val="BudgetInput2"/>
      <sheetName val="LoadSurveyInput"/>
      <sheetName val="DebtorsInput"/>
      <sheetName val="DisconnectionsInput"/>
      <sheetName val="TransformerInput"/>
      <sheetName val="TransformerMaintInput"/>
      <sheetName val="Index"/>
      <sheetName val="Profit"/>
      <sheetName val="Trend"/>
      <sheetName val="REV1"/>
      <sheetName val="REV1A"/>
      <sheetName val="REV2"/>
      <sheetName val="REV3"/>
      <sheetName val="REV3A"/>
      <sheetName val="REV4"/>
      <sheetName val="REV5"/>
      <sheetName val="REV6"/>
      <sheetName val="COLL1"/>
      <sheetName val="COLL2"/>
      <sheetName val="METER1"/>
      <sheetName val="LOAD1"/>
      <sheetName val="TRANSFORMER1"/>
      <sheetName val="TRANSFORMERMAINT1"/>
      <sheetName val="A2-02-03"/>
      <sheetName val="1.1 Trs. Fai."/>
      <sheetName val="cap all"/>
      <sheetName val="Sheet1"/>
      <sheetName val="04REL"/>
      <sheetName val="Addl.40"/>
      <sheetName val="STN WISE EMR"/>
      <sheetName val="2004"/>
      <sheetName val="Form-C4"/>
      <sheetName val="Challan"/>
      <sheetName val="% of Elect"/>
      <sheetName val="Salient1"/>
      <sheetName val="Data"/>
      <sheetName val="Survey Status_2"/>
      <sheetName val="Dom"/>
      <sheetName val="DATA_PRG"/>
      <sheetName val="all"/>
      <sheetName val="MNCL"/>
      <sheetName val="t_prsr"/>
      <sheetName val="General"/>
      <sheetName val="ATP"/>
      <sheetName val="NPDCL-LOADS-13"/>
      <sheetName val="Lead statement"/>
      <sheetName val="Labour charges"/>
      <sheetName val="Detailed"/>
      <sheetName val="C.S.GENERATION"/>
      <sheetName val="New GLs"/>
      <sheetName val="1_1_Trs__Fai_"/>
      <sheetName val="cap_all"/>
      <sheetName val="Addl_40"/>
      <sheetName val="STN_WISE_EMR"/>
      <sheetName val="%_of_Elect"/>
      <sheetName val="Survey_Status_2"/>
      <sheetName val="BWSCPlt"/>
      <sheetName val="CI"/>
      <sheetName val="DI"/>
      <sheetName val="G.R.P"/>
      <sheetName val="HDPE"/>
      <sheetName val="PSC REVISED"/>
      <sheetName val="pvc"/>
      <sheetName val="R_Abstract"/>
      <sheetName val="ONLINE DUMP"/>
      <sheetName val="WATER-HAMMER"/>
      <sheetName val="1"/>
      <sheetName val="Newabstract"/>
      <sheetName val="A 3.7"/>
      <sheetName val="BREAKUP OF OIL"/>
      <sheetName val="SUMMERY"/>
      <sheetName val="Discom Details"/>
      <sheetName val="Inputs"/>
      <sheetName val="Work_sheet"/>
      <sheetName val="Executive Summary -Thermal"/>
      <sheetName val="Stationwise Thermal &amp; Hydel Gen"/>
      <sheetName val="TWELVE"/>
      <sheetName val="3-BGP"/>
      <sheetName val="Demand"/>
      <sheetName val="MANDAL"/>
      <sheetName val="Mortars"/>
      <sheetName val="indapsp"/>
      <sheetName val="indapep"/>
      <sheetName val="indapnp"/>
      <sheetName val="Detailed Estimate"/>
      <sheetName val="Sheet3"/>
      <sheetName val="Sheet2"/>
      <sheetName val="feasibility require"/>
      <sheetName val="BANK STATEMENT (2)"/>
      <sheetName val="Detail Estt."/>
      <sheetName val="Criteria"/>
      <sheetName val="PHSB"/>
      <sheetName val="agl-pump-sets"/>
      <sheetName val="EG"/>
      <sheetName val="per-capita"/>
      <sheetName val="towns&amp;villages"/>
      <sheetName val="C3-02-03"/>
      <sheetName val="SS-III &amp; SS-V"/>
      <sheetName val="First information "/>
      <sheetName val="Sept "/>
      <sheetName val="7.11 p1"/>
      <sheetName val="Manchal"/>
      <sheetName val="dpc cost"/>
      <sheetName val="Coalmine"/>
      <sheetName val="Sector(Energy&amp;Capacity)"/>
      <sheetName val="Overall"/>
      <sheetName val="MO EY"/>
      <sheetName val="MO CY"/>
      <sheetName val="Feb-06"/>
      <sheetName val="CAP"/>
      <sheetName val="RAJ"/>
      <sheetName val="A"/>
      <sheetName val="r"/>
      <sheetName val="A 3_7"/>
      <sheetName val="v"/>
      <sheetName val="rdamdata"/>
      <sheetName val="lead-st"/>
      <sheetName val="Lead "/>
      <sheetName val="INTER-REGIONAL ENERGY EXHANGE"/>
      <sheetName val="DRAWAL"/>
      <sheetName val="Config"/>
      <sheetName val="Sec-1a"/>
    </sheetNames>
    <sheetDataSet>
      <sheetData sheetId="0" refreshError="1"/>
      <sheetData sheetId="1" refreshError="1"/>
      <sheetData sheetId="2" refreshError="1">
        <row r="30">
          <cell r="A30" t="str">
            <v>Business Unit</v>
          </cell>
        </row>
        <row r="31">
          <cell r="A31" t="str">
            <v>Manager</v>
          </cell>
        </row>
        <row r="34">
          <cell r="A34" t="str">
            <v>Central Power Distribution Company of AP Limited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"/>
      <sheetName val="Challan"/>
      <sheetName val="Annexure-I"/>
      <sheetName val="Param"/>
      <sheetName val="outPut"/>
    </sheetNames>
    <sheetDataSet>
      <sheetData sheetId="0"/>
      <sheetData sheetId="1"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  <row r="10">
          <cell r="A10">
            <v>4</v>
          </cell>
        </row>
        <row r="847">
          <cell r="IV847">
            <v>193</v>
          </cell>
        </row>
        <row r="848">
          <cell r="IV848">
            <v>194</v>
          </cell>
        </row>
        <row r="849">
          <cell r="IV849" t="str">
            <v>194A</v>
          </cell>
        </row>
        <row r="850">
          <cell r="IV850" t="str">
            <v>194B</v>
          </cell>
        </row>
        <row r="851">
          <cell r="IV851" t="str">
            <v>194BB</v>
          </cell>
        </row>
        <row r="852">
          <cell r="IV852" t="str">
            <v>194C</v>
          </cell>
        </row>
        <row r="853">
          <cell r="IV853" t="str">
            <v>194D</v>
          </cell>
        </row>
        <row r="854">
          <cell r="IV854" t="str">
            <v>194EE</v>
          </cell>
        </row>
        <row r="855">
          <cell r="IV855" t="str">
            <v>194F</v>
          </cell>
        </row>
        <row r="856">
          <cell r="IV856" t="str">
            <v>194G</v>
          </cell>
        </row>
        <row r="857">
          <cell r="IV857" t="str">
            <v>194H</v>
          </cell>
        </row>
        <row r="858">
          <cell r="IV858" t="str">
            <v>194I</v>
          </cell>
        </row>
        <row r="859">
          <cell r="IV859" t="str">
            <v>194J</v>
          </cell>
        </row>
        <row r="860">
          <cell r="IV860" t="str">
            <v>194LA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"/>
      <sheetName val="Tariff"/>
      <sheetName val="PRSN"/>
      <sheetName val="Impact"/>
      <sheetName val="ARR"/>
      <sheetName val="Billing-PY"/>
      <sheetName val="Billing-C&amp;E Y"/>
      <sheetName val="Customers-All"/>
      <sheetName val="Customers-CP"/>
      <sheetName val="Customers-EP"/>
      <sheetName val="Customers-NP"/>
      <sheetName val="Customers-SP"/>
      <sheetName val="REV"/>
      <sheetName val="ERC-CY"/>
      <sheetName val="ERC-EY"/>
      <sheetName val="ERP-EY"/>
      <sheetName val="Forecast-CY"/>
      <sheetName val="Sheet1"/>
      <sheetName val="Forecast-EY"/>
      <sheetName val="MC-CP"/>
      <sheetName val="MC-EP"/>
      <sheetName val="MC-NP"/>
      <sheetName val="MC-SP"/>
      <sheetName val="RevenueIncrease"/>
      <sheetName val="CostRecovery"/>
      <sheetName val="Subsidy"/>
      <sheetName val="Assumptions"/>
      <sheetName val="General"/>
      <sheetName val="RESCOs"/>
      <sheetName val="Table-I"/>
      <sheetName val="Tables-II"/>
      <sheetName val="Challan"/>
      <sheetName val="all"/>
      <sheetName val="C.S.GENERATION"/>
      <sheetName val="Work_sheet"/>
      <sheetName val="cover1"/>
      <sheetName val="RevenueInput"/>
      <sheetName val="Energy_bal"/>
      <sheetName val="% of Elect"/>
      <sheetName val="DATA_PRG"/>
      <sheetName val="Form-C4"/>
      <sheetName val="t_prsr"/>
      <sheetName val="2004"/>
      <sheetName val="cap all"/>
      <sheetName val="Spec Rev and Cons 18-19"/>
      <sheetName val="Discom Details"/>
      <sheetName val="Part A General"/>
      <sheetName val="Dom"/>
      <sheetName val="A2-02-03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3">
          <cell r="A3">
            <v>100</v>
          </cell>
        </row>
        <row r="4">
          <cell r="A4">
            <v>1000</v>
          </cell>
        </row>
        <row r="6">
          <cell r="A6">
            <v>1000000</v>
          </cell>
        </row>
        <row r="7">
          <cell r="A7">
            <v>10000000</v>
          </cell>
        </row>
      </sheetData>
      <sheetData sheetId="28">
        <row r="3">
          <cell r="A3">
            <v>100</v>
          </cell>
        </row>
      </sheetData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Sheet1"/>
    </sheetNames>
    <sheetDataSet>
      <sheetData sheetId="0" refreshError="1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405_Sales_vari"/>
      <sheetName val="0506_Sales_vari"/>
      <sheetName val="Losses-gross"/>
      <sheetName val="Energy_bal"/>
      <sheetName val="MU Vari0405"/>
      <sheetName val="genco"/>
      <sheetName val="PPforFC_VC (0405TO)"/>
      <sheetName val="PPforFC_VC0405 (ver)"/>
      <sheetName val="PPforFC_VC0506 (ver)"/>
      <sheetName val="% of Elect"/>
      <sheetName val="Sheet1"/>
      <sheetName val="Sheet2"/>
      <sheetName val="Discom Details"/>
      <sheetName val="General"/>
      <sheetName val="Work_sheet"/>
      <sheetName val="Challan"/>
      <sheetName val="dpc cost"/>
      <sheetName val="SUMMERY"/>
      <sheetName val="BWSCPlt"/>
      <sheetName val="all"/>
      <sheetName val="CI"/>
      <sheetName val="DI"/>
      <sheetName val="G.R.P"/>
      <sheetName val="HDPE"/>
      <sheetName val="PSC REVISED"/>
      <sheetName val="pvc"/>
      <sheetName val="Form_A"/>
      <sheetName val="RevenueInput"/>
      <sheetName val="cover1"/>
      <sheetName val="ATP"/>
      <sheetName val="D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Sheet"/>
      <sheetName val="Balance Sheet"/>
      <sheetName val="Schedule to BS"/>
      <sheetName val="Profit And Loss"/>
      <sheetName val="Schedules to P &amp; L"/>
      <sheetName val="TB"/>
      <sheetName val="Share Capital"/>
      <sheetName val="Reserves &amp; Surplus"/>
      <sheetName val="Long-Term Borrowings"/>
      <sheetName val="Other Long Term Liabilities"/>
      <sheetName val="Long Term Provisions"/>
      <sheetName val="Short-Term Borrowings "/>
      <sheetName val="Other Current Liabilities"/>
      <sheetName val="Short Term Provisions"/>
      <sheetName val="Fixed Assets"/>
      <sheetName val="Non Current Investment"/>
      <sheetName val="NCA-Lng trm loans &amp; adv "/>
      <sheetName val="NCA-Other nca"/>
      <sheetName val="Current Investments"/>
      <sheetName val="Inventories"/>
      <sheetName val="Trade Receivables"/>
      <sheetName val="Cash and cash equivalents"/>
      <sheetName val="Short term loans and adv"/>
      <sheetName val="Other Curr Assets"/>
      <sheetName val="Cont liabilities and commitment"/>
      <sheetName val="Revenue From operation"/>
      <sheetName val="Other Income"/>
      <sheetName val="Finance Cost"/>
      <sheetName val="Deferred Tax"/>
      <sheetName val="MAT"/>
      <sheetName val="IT Dep"/>
      <sheetName val="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K2" t="str">
            <v>Yes</v>
          </cell>
        </row>
        <row r="3">
          <cell r="K3" t="str">
            <v>No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A - GENERAL"/>
      <sheetName val="PARTA-GENERAL (2)"/>
      <sheetName val="PART A - Balance Sheet"/>
      <sheetName val="PART A - PL"/>
      <sheetName val="PART A - PL(2)"/>
      <sheetName val="PART A - PL(3) - OI"/>
      <sheetName val="PART A - OI"/>
      <sheetName val="PART A - OI(2)"/>
      <sheetName val="PART A - QD(1)"/>
      <sheetName val="PART A - QD(2)"/>
      <sheetName val="PART B - TTI"/>
      <sheetName val="PART C"/>
      <sheetName val="Schedule HP BP"/>
      <sheetName val="Schedule BP(2)"/>
      <sheetName val="Schedule DPM - DOA"/>
      <sheetName val="Schedule DOA - DEP"/>
      <sheetName val="Schedule ESR CG"/>
      <sheetName val="FORMULAE"/>
      <sheetName val="Schedule OS CYLA"/>
      <sheetName val="Schedule BFLA CFL 10A"/>
      <sheetName val="Sch 10 B 80G"/>
      <sheetName val="Schedule 80-IA to 80-IC"/>
      <sheetName val="VIA STTR SPI SI "/>
      <sheetName val="Schedule EI AIR IT"/>
      <sheetName val="TDS1 TDS2 TCS"/>
      <sheetName val="FBT"/>
      <sheetName val="04REL"/>
      <sheetName val="all"/>
      <sheetName val="Demand"/>
      <sheetName val="ONLINE DUMP"/>
      <sheetName val="sand"/>
      <sheetName val="stone"/>
      <sheetName val="index"/>
      <sheetName val="Ag LF"/>
      <sheetName val="Energy_bal"/>
      <sheetName val="Data"/>
      <sheetName val="Form_A"/>
      <sheetName val="Graphs"/>
      <sheetName val="Sheet1"/>
      <sheetName val="1"/>
      <sheetName val="Part A General"/>
      <sheetName val="Sorted"/>
      <sheetName val="General"/>
      <sheetName val="MO EY"/>
      <sheetName val="MO CY"/>
      <sheetName val="STN WISE EMR"/>
      <sheetName val="Form-A"/>
      <sheetName val="1.1 Trs. Fai."/>
      <sheetName val="Total Sec Wise for 12-2007"/>
      <sheetName val="cover1"/>
      <sheetName val="SUMMERY"/>
      <sheetName val="Inputs"/>
      <sheetName val="Chal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Koganti, Trinath" id="{CC2F3FD3-B0F1-444E-B75C-95A7CE29AB61}" userId="S::trinathkoganti@kpmg.com::53973ee2-ce5d-42a2-8dda-09257528a83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1" dT="2025-10-22T06:55:58.22" personId="{CC2F3FD3-B0F1-444E-B75C-95A7CE29AB61}" id="{2C87B430-63DE-40F1-9C1F-E0428F36880F}">
    <text>Derived in the ratio of GFA</text>
  </threadedComment>
  <threadedComment ref="B44" dT="2025-10-22T06:56:16.24" personId="{CC2F3FD3-B0F1-444E-B75C-95A7CE29AB61}" id="{D0A6663B-07DD-41BA-AA20-B59CD6AAE368}">
    <text>Derived in the ratio of GFA</text>
  </threadedComment>
  <threadedComment ref="B57" dT="2025-10-22T06:56:23.85" personId="{CC2F3FD3-B0F1-444E-B75C-95A7CE29AB61}" id="{8062CF5D-217A-4E6F-8460-7A5B2894CE37}">
    <text>Derived in the ratio of GFA</text>
  </threadedComment>
  <threadedComment ref="B70" dT="2025-10-22T07:08:15.02" personId="{CC2F3FD3-B0F1-444E-B75C-95A7CE29AB61}" id="{AA437784-E36E-49E9-A551-651CA0925F99}">
    <text>As per MYT RST Order</text>
  </threadedComment>
  <threadedComment ref="B76" dT="2025-10-22T07:08:37.12" personId="{CC2F3FD3-B0F1-444E-B75C-95A7CE29AB61}" id="{7871D169-DBD2-48F4-B051-8EB3EFF3F448}">
    <text>As per MYT Wheeling Tariff Order, Page 74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84E44-1FE7-452E-8C22-09F3BBE09AB3}">
  <sheetPr>
    <tabColor indexed="51"/>
  </sheetPr>
  <dimension ref="B1:L196"/>
  <sheetViews>
    <sheetView showGridLines="0" tabSelected="1" topLeftCell="C114" zoomScale="121" zoomScaleNormal="55" workbookViewId="0">
      <selection activeCell="G125" sqref="G125"/>
    </sheetView>
  </sheetViews>
  <sheetFormatPr defaultColWidth="8.77734375" defaultRowHeight="13.2" x14ac:dyDescent="0.25"/>
  <cols>
    <col min="1" max="1" width="12.77734375" style="2" customWidth="1"/>
    <col min="2" max="2" width="6.77734375" style="1" bestFit="1" customWidth="1"/>
    <col min="3" max="3" width="46.21875" style="2" customWidth="1"/>
    <col min="4" max="4" width="6.77734375" style="2" bestFit="1" customWidth="1"/>
    <col min="5" max="5" width="12.33203125" style="2" bestFit="1" customWidth="1"/>
    <col min="6" max="6" width="12.44140625" style="2" customWidth="1"/>
    <col min="7" max="7" width="12.77734375" style="2" bestFit="1" customWidth="1"/>
    <col min="8" max="8" width="15.44140625" style="2" customWidth="1"/>
    <col min="9" max="11" width="8.77734375" style="2"/>
    <col min="12" max="12" width="10" style="2" customWidth="1"/>
    <col min="13" max="13" width="9.21875" style="2" customWidth="1"/>
    <col min="14" max="14" width="9.21875" style="2" bestFit="1" customWidth="1"/>
    <col min="15" max="16" width="9.77734375" style="2" customWidth="1"/>
    <col min="17" max="18" width="8.77734375" style="2"/>
    <col min="19" max="19" width="13" style="2" customWidth="1"/>
    <col min="20" max="16384" width="8.77734375" style="2"/>
  </cols>
  <sheetData>
    <row r="1" spans="2:6" ht="13.8" thickBot="1" x14ac:dyDescent="0.3"/>
    <row r="2" spans="2:6" ht="13.8" thickBot="1" x14ac:dyDescent="0.3">
      <c r="B2" s="88" t="s">
        <v>3</v>
      </c>
      <c r="C2" s="89"/>
      <c r="D2" s="89"/>
      <c r="E2" s="89"/>
      <c r="F2" s="89"/>
    </row>
    <row r="3" spans="2:6" x14ac:dyDescent="0.25">
      <c r="B3" s="3" t="s">
        <v>4</v>
      </c>
      <c r="C3" s="4"/>
      <c r="D3" s="5" t="s">
        <v>5</v>
      </c>
      <c r="E3" s="65" t="s">
        <v>44</v>
      </c>
      <c r="F3" s="6" t="s">
        <v>6</v>
      </c>
    </row>
    <row r="4" spans="2:6" ht="13.8" thickBot="1" x14ac:dyDescent="0.3">
      <c r="B4" s="7">
        <v>1</v>
      </c>
      <c r="C4" s="8" t="s">
        <v>7</v>
      </c>
      <c r="D4" s="9" t="s">
        <v>8</v>
      </c>
      <c r="E4" s="10">
        <f>'[12]GFA &amp; Dep-MYT 5th Control'!$F$4</f>
        <v>4233.460671870208</v>
      </c>
      <c r="F4" s="10">
        <f>'[13]GFA &amp; Dep-MYT 5th Control'!$G$4</f>
        <v>6240.2072871753326</v>
      </c>
    </row>
    <row r="5" spans="2:6" ht="13.8" thickBot="1" x14ac:dyDescent="0.3"/>
    <row r="6" spans="2:6" ht="13.8" thickBot="1" x14ac:dyDescent="0.3">
      <c r="B6" s="88" t="s">
        <v>9</v>
      </c>
      <c r="C6" s="90"/>
      <c r="D6" s="90"/>
      <c r="E6" s="90"/>
      <c r="F6" s="90"/>
    </row>
    <row r="7" spans="2:6" x14ac:dyDescent="0.25">
      <c r="B7" s="3" t="s">
        <v>4</v>
      </c>
      <c r="C7" s="4"/>
      <c r="D7" s="5" t="s">
        <v>5</v>
      </c>
      <c r="E7" s="65" t="s">
        <v>44</v>
      </c>
      <c r="F7" s="6" t="s">
        <v>6</v>
      </c>
    </row>
    <row r="8" spans="2:6" ht="13.8" thickBot="1" x14ac:dyDescent="0.3">
      <c r="B8" s="7">
        <v>1</v>
      </c>
      <c r="C8" s="8" t="s">
        <v>7</v>
      </c>
      <c r="D8" s="9" t="s">
        <v>8</v>
      </c>
      <c r="E8" s="10">
        <f>'[12]GFA &amp; Dep-MYT 5th Control'!$F$5</f>
        <v>7538.2192954944421</v>
      </c>
      <c r="F8" s="10">
        <f>'[13]GFA &amp; Dep-MYT 5th Control'!$G$5</f>
        <v>9488.0171801845736</v>
      </c>
    </row>
    <row r="9" spans="2:6" ht="13.8" thickBot="1" x14ac:dyDescent="0.3"/>
    <row r="10" spans="2:6" ht="13.8" thickBot="1" x14ac:dyDescent="0.3">
      <c r="B10" s="88" t="s">
        <v>10</v>
      </c>
      <c r="C10" s="89"/>
      <c r="D10" s="89"/>
      <c r="E10" s="89"/>
      <c r="F10" s="89"/>
    </row>
    <row r="11" spans="2:6" x14ac:dyDescent="0.25">
      <c r="B11" s="3" t="s">
        <v>4</v>
      </c>
      <c r="C11" s="4"/>
      <c r="D11" s="5" t="s">
        <v>5</v>
      </c>
      <c r="E11" s="65" t="s">
        <v>44</v>
      </c>
      <c r="F11" s="6" t="s">
        <v>6</v>
      </c>
    </row>
    <row r="12" spans="2:6" ht="13.8" thickBot="1" x14ac:dyDescent="0.3">
      <c r="B12" s="7">
        <v>1</v>
      </c>
      <c r="C12" s="8" t="s">
        <v>7</v>
      </c>
      <c r="D12" s="9" t="s">
        <v>8</v>
      </c>
      <c r="E12" s="10">
        <f>'[12]GFA &amp; Dep-MYT 5th Control'!$F$6</f>
        <v>14164.489846390199</v>
      </c>
      <c r="F12" s="10">
        <f>'[13]GFA &amp; Dep-MYT 5th Control'!$G$6</f>
        <v>16137.700469898935</v>
      </c>
    </row>
    <row r="13" spans="2:6" ht="13.8" thickBot="1" x14ac:dyDescent="0.3"/>
    <row r="14" spans="2:6" ht="13.8" thickBot="1" x14ac:dyDescent="0.3">
      <c r="B14" s="88" t="s">
        <v>11</v>
      </c>
      <c r="C14" s="89"/>
      <c r="D14" s="89"/>
      <c r="E14" s="89"/>
      <c r="F14" s="89"/>
    </row>
    <row r="15" spans="2:6" x14ac:dyDescent="0.25">
      <c r="B15" s="3" t="s">
        <v>4</v>
      </c>
      <c r="C15" s="4"/>
      <c r="D15" s="5" t="s">
        <v>5</v>
      </c>
      <c r="E15" s="65" t="s">
        <v>44</v>
      </c>
      <c r="F15" s="6" t="s">
        <v>6</v>
      </c>
    </row>
    <row r="16" spans="2:6" ht="13.8" thickBot="1" x14ac:dyDescent="0.3">
      <c r="B16" s="7">
        <v>1</v>
      </c>
      <c r="C16" s="8" t="s">
        <v>7</v>
      </c>
      <c r="D16" s="9" t="s">
        <v>8</v>
      </c>
      <c r="E16" s="10">
        <f>E12+E8+E4</f>
        <v>25936.169813754848</v>
      </c>
      <c r="F16" s="10">
        <f>F12+F8+F4</f>
        <v>31865.924937258842</v>
      </c>
    </row>
    <row r="17" spans="2:12" ht="13.8" thickBot="1" x14ac:dyDescent="0.3"/>
    <row r="18" spans="2:12" ht="21" customHeight="1" thickBot="1" x14ac:dyDescent="0.3">
      <c r="B18" s="91" t="s">
        <v>12</v>
      </c>
      <c r="C18" s="92"/>
      <c r="D18" s="92"/>
      <c r="E18" s="92"/>
      <c r="F18" s="92"/>
    </row>
    <row r="19" spans="2:12" ht="25.5" customHeight="1" x14ac:dyDescent="0.25">
      <c r="B19" s="11" t="s">
        <v>4</v>
      </c>
      <c r="C19" s="12" t="s">
        <v>13</v>
      </c>
      <c r="D19" s="4"/>
      <c r="E19" s="65" t="s">
        <v>44</v>
      </c>
      <c r="F19" s="6" t="s">
        <v>6</v>
      </c>
    </row>
    <row r="20" spans="2:12" s="16" customFormat="1" x14ac:dyDescent="0.25">
      <c r="B20" s="13">
        <v>1</v>
      </c>
      <c r="C20" s="14" t="s">
        <v>14</v>
      </c>
      <c r="D20" s="14"/>
      <c r="E20" s="66">
        <v>3899.7250372781336</v>
      </c>
      <c r="F20" s="85">
        <f>'[13]Dist ARR'!G5</f>
        <v>4071.7844975120361</v>
      </c>
    </row>
    <row r="21" spans="2:12" s="16" customFormat="1" x14ac:dyDescent="0.25">
      <c r="B21" s="13">
        <v>2</v>
      </c>
      <c r="C21" s="14" t="s">
        <v>0</v>
      </c>
      <c r="D21" s="14"/>
      <c r="E21" s="67">
        <v>820.29025041650027</v>
      </c>
      <c r="F21" s="85">
        <f>'[13]Dist ARR'!G6</f>
        <v>1033.8717787810447</v>
      </c>
    </row>
    <row r="22" spans="2:12" s="16" customFormat="1" x14ac:dyDescent="0.25">
      <c r="B22" s="13">
        <v>3</v>
      </c>
      <c r="C22" s="14" t="s">
        <v>15</v>
      </c>
      <c r="D22" s="14"/>
      <c r="E22" s="67">
        <v>586.71759175174623</v>
      </c>
      <c r="F22" s="85">
        <f>'[13]Dist ARR'!G7</f>
        <v>840.36636134573996</v>
      </c>
    </row>
    <row r="23" spans="2:12" s="16" customFormat="1" x14ac:dyDescent="0.25">
      <c r="B23" s="13">
        <v>4</v>
      </c>
      <c r="C23" s="14" t="s">
        <v>16</v>
      </c>
      <c r="D23" s="14"/>
      <c r="E23" s="67">
        <v>135.82223453272232</v>
      </c>
      <c r="F23" s="85">
        <f ca="1">'[13]Dist ARR'!G8</f>
        <v>149.96838968177619</v>
      </c>
    </row>
    <row r="24" spans="2:12" s="16" customFormat="1" x14ac:dyDescent="0.25">
      <c r="B24" s="13">
        <v>5</v>
      </c>
      <c r="C24" s="14" t="s">
        <v>1</v>
      </c>
      <c r="D24" s="14"/>
      <c r="E24" s="67">
        <v>296.11086799078299</v>
      </c>
      <c r="F24" s="85">
        <f>'[13]Dist ARR'!G9</f>
        <v>433.68564236936959</v>
      </c>
    </row>
    <row r="25" spans="2:12" s="16" customFormat="1" x14ac:dyDescent="0.25">
      <c r="B25" s="13"/>
      <c r="C25" s="17" t="s">
        <v>2</v>
      </c>
      <c r="D25" s="14"/>
      <c r="E25" s="68">
        <f>SUM(E20:E24)</f>
        <v>5738.6659819698853</v>
      </c>
      <c r="F25" s="68">
        <f ca="1">SUM(F20:F24)</f>
        <v>6529.6766696899667</v>
      </c>
    </row>
    <row r="26" spans="2:12" s="16" customFormat="1" ht="14.4" x14ac:dyDescent="0.3">
      <c r="B26" s="13">
        <v>6</v>
      </c>
      <c r="C26" s="14" t="s">
        <v>17</v>
      </c>
      <c r="D26" s="14"/>
      <c r="E26" s="83">
        <f>'[13]Dist ARR'!F121</f>
        <v>1.2</v>
      </c>
      <c r="F26" s="70">
        <f>'[13]Dist ARR'!G121</f>
        <v>1.2</v>
      </c>
    </row>
    <row r="27" spans="2:12" s="16" customFormat="1" ht="14.4" x14ac:dyDescent="0.3">
      <c r="B27" s="13">
        <v>7</v>
      </c>
      <c r="C27" s="14" t="s">
        <v>18</v>
      </c>
      <c r="D27" s="14"/>
      <c r="E27" s="70">
        <f>'[13]Dist ARR'!F122</f>
        <v>483.27353496165597</v>
      </c>
      <c r="F27" s="70">
        <f>'[13]Dist ARR'!G122</f>
        <v>531.65486217053967</v>
      </c>
    </row>
    <row r="28" spans="2:12" s="16" customFormat="1" ht="14.4" x14ac:dyDescent="0.3">
      <c r="B28" s="13">
        <v>8</v>
      </c>
      <c r="C28" s="14" t="s">
        <v>48</v>
      </c>
      <c r="D28" s="14"/>
      <c r="E28" s="69"/>
      <c r="F28" s="70">
        <f ca="1">'[13]Dist ARR'!$G$127</f>
        <v>545.1870253683619</v>
      </c>
    </row>
    <row r="29" spans="2:12" s="16" customFormat="1" ht="13.8" thickBot="1" x14ac:dyDescent="0.3">
      <c r="B29" s="19"/>
      <c r="C29" s="20" t="s">
        <v>19</v>
      </c>
      <c r="D29" s="21"/>
      <c r="E29" s="84">
        <f>E25-SUM(E26:E27)+E28</f>
        <v>5254.1924470082295</v>
      </c>
      <c r="F29" s="84">
        <f ca="1">F25-SUM(F26:F27)+F28</f>
        <v>6542.0088328877891</v>
      </c>
      <c r="G29" s="23"/>
      <c r="H29" s="23"/>
      <c r="I29" s="23"/>
      <c r="J29" s="23"/>
      <c r="K29" s="23"/>
      <c r="L29" s="23"/>
    </row>
    <row r="30" spans="2:12" s="16" customFormat="1" ht="13.8" thickBot="1" x14ac:dyDescent="0.3">
      <c r="B30" s="24"/>
      <c r="C30" s="25"/>
      <c r="F30" s="26"/>
      <c r="G30" s="23"/>
      <c r="H30" s="23"/>
      <c r="I30" s="23"/>
      <c r="J30" s="23"/>
      <c r="K30" s="23"/>
      <c r="L30" s="23"/>
    </row>
    <row r="31" spans="2:12" s="16" customFormat="1" ht="13.8" thickBot="1" x14ac:dyDescent="0.3">
      <c r="B31" s="93" t="s">
        <v>20</v>
      </c>
      <c r="C31" s="94"/>
      <c r="D31" s="94"/>
      <c r="E31" s="95"/>
      <c r="F31" s="94"/>
      <c r="G31" s="23"/>
      <c r="H31" s="23"/>
      <c r="I31" s="23"/>
      <c r="J31" s="23"/>
      <c r="K31" s="23"/>
      <c r="L31" s="23"/>
    </row>
    <row r="32" spans="2:12" s="16" customFormat="1" x14ac:dyDescent="0.25">
      <c r="B32" s="11" t="s">
        <v>4</v>
      </c>
      <c r="C32" s="12" t="s">
        <v>13</v>
      </c>
      <c r="D32" s="71"/>
      <c r="E32" s="65" t="s">
        <v>44</v>
      </c>
      <c r="F32" s="6" t="s">
        <v>6</v>
      </c>
      <c r="G32" s="23"/>
      <c r="H32" s="23"/>
      <c r="I32" s="23"/>
      <c r="J32" s="23"/>
      <c r="K32" s="23"/>
      <c r="L32" s="23"/>
    </row>
    <row r="33" spans="2:12" s="16" customFormat="1" x14ac:dyDescent="0.25">
      <c r="B33" s="13">
        <v>1</v>
      </c>
      <c r="C33" s="14" t="s">
        <v>14</v>
      </c>
      <c r="E33" s="15">
        <f>E$4/E$16*E20</f>
        <v>636.53703283778964</v>
      </c>
      <c r="F33" s="15">
        <f>F$4/F$16*F20</f>
        <v>797.3651900332336</v>
      </c>
      <c r="G33" s="23"/>
      <c r="H33" s="23"/>
      <c r="I33" s="23"/>
      <c r="J33" s="23"/>
      <c r="K33" s="23"/>
      <c r="L33" s="23"/>
    </row>
    <row r="34" spans="2:12" s="16" customFormat="1" x14ac:dyDescent="0.25">
      <c r="B34" s="13">
        <v>2</v>
      </c>
      <c r="C34" s="14" t="s">
        <v>0</v>
      </c>
      <c r="E34" s="15">
        <f t="shared" ref="E34:F37" si="0">E$4/E$16*E21</f>
        <v>133.89280451175728</v>
      </c>
      <c r="F34" s="15">
        <f t="shared" si="0"/>
        <v>202.45997003560922</v>
      </c>
      <c r="G34" s="23"/>
      <c r="H34" s="23"/>
      <c r="I34" s="23"/>
      <c r="J34" s="23"/>
      <c r="K34" s="23"/>
      <c r="L34" s="23"/>
    </row>
    <row r="35" spans="2:12" s="16" customFormat="1" x14ac:dyDescent="0.25">
      <c r="B35" s="13">
        <v>3</v>
      </c>
      <c r="C35" s="14" t="s">
        <v>15</v>
      </c>
      <c r="E35" s="15">
        <f t="shared" si="0"/>
        <v>95.767642948503081</v>
      </c>
      <c r="F35" s="15">
        <f t="shared" si="0"/>
        <v>164.56639191524459</v>
      </c>
      <c r="G35" s="23"/>
      <c r="H35" s="23"/>
      <c r="I35" s="23"/>
      <c r="J35" s="23"/>
      <c r="K35" s="23"/>
      <c r="L35" s="23"/>
    </row>
    <row r="36" spans="2:12" s="16" customFormat="1" x14ac:dyDescent="0.25">
      <c r="B36" s="13">
        <v>4</v>
      </c>
      <c r="C36" s="14" t="s">
        <v>16</v>
      </c>
      <c r="E36" s="15">
        <f t="shared" si="0"/>
        <v>22.169737952396897</v>
      </c>
      <c r="F36" s="15">
        <f t="shared" ca="1" si="0"/>
        <v>29.367854219852173</v>
      </c>
      <c r="G36" s="23"/>
      <c r="H36" s="23"/>
      <c r="I36" s="23"/>
      <c r="J36" s="23"/>
      <c r="K36" s="23"/>
      <c r="L36" s="23"/>
    </row>
    <row r="37" spans="2:12" s="16" customFormat="1" x14ac:dyDescent="0.25">
      <c r="B37" s="13">
        <v>5</v>
      </c>
      <c r="C37" s="14" t="s">
        <v>1</v>
      </c>
      <c r="E37" s="15">
        <f t="shared" si="0"/>
        <v>48.333031559945951</v>
      </c>
      <c r="F37" s="15">
        <f t="shared" si="0"/>
        <v>84.927342017691146</v>
      </c>
      <c r="G37" s="23"/>
      <c r="H37" s="23"/>
      <c r="I37" s="23"/>
      <c r="J37" s="23"/>
      <c r="K37" s="23"/>
      <c r="L37" s="23"/>
    </row>
    <row r="38" spans="2:12" s="16" customFormat="1" x14ac:dyDescent="0.25">
      <c r="B38" s="13"/>
      <c r="C38" s="17" t="s">
        <v>2</v>
      </c>
      <c r="E38" s="18">
        <f t="shared" ref="E38:F38" si="1">SUM(E33:E37)</f>
        <v>936.70024981039285</v>
      </c>
      <c r="F38" s="18">
        <f t="shared" ca="1" si="1"/>
        <v>1278.686748221631</v>
      </c>
      <c r="G38" s="23"/>
      <c r="H38" s="23"/>
      <c r="I38" s="23"/>
      <c r="J38" s="23"/>
      <c r="K38" s="23"/>
      <c r="L38" s="23"/>
    </row>
    <row r="39" spans="2:12" s="16" customFormat="1" x14ac:dyDescent="0.25">
      <c r="B39" s="13">
        <v>6</v>
      </c>
      <c r="C39" s="14" t="s">
        <v>17</v>
      </c>
      <c r="E39" s="15">
        <f t="shared" ref="E39:F41" si="2">E$4/E$16*E26</f>
        <v>0.19587135813515796</v>
      </c>
      <c r="F39" s="15">
        <f t="shared" si="2"/>
        <v>0.23499235497962451</v>
      </c>
      <c r="G39" s="23"/>
      <c r="H39" s="23"/>
      <c r="I39" s="23"/>
      <c r="J39" s="23"/>
      <c r="K39" s="23"/>
      <c r="L39" s="23"/>
    </row>
    <row r="40" spans="2:12" s="16" customFormat="1" x14ac:dyDescent="0.25">
      <c r="B40" s="13">
        <v>7</v>
      </c>
      <c r="C40" s="14" t="s">
        <v>18</v>
      </c>
      <c r="E40" s="15">
        <f t="shared" si="2"/>
        <v>78.882869703098592</v>
      </c>
      <c r="F40" s="15">
        <f t="shared" si="2"/>
        <v>104.11235674818566</v>
      </c>
      <c r="G40" s="23"/>
      <c r="H40" s="23"/>
      <c r="I40" s="23"/>
      <c r="J40" s="23"/>
      <c r="K40" s="23"/>
      <c r="L40" s="23"/>
    </row>
    <row r="41" spans="2:12" s="16" customFormat="1" x14ac:dyDescent="0.25">
      <c r="B41" s="13">
        <v>8</v>
      </c>
      <c r="C41" s="14" t="s">
        <v>48</v>
      </c>
      <c r="E41" s="15">
        <f t="shared" si="2"/>
        <v>0</v>
      </c>
      <c r="F41" s="15">
        <f t="shared" ca="1" si="2"/>
        <v>106.76231916303971</v>
      </c>
      <c r="G41" s="23"/>
      <c r="H41" s="23"/>
      <c r="I41" s="23"/>
      <c r="J41" s="23"/>
      <c r="K41" s="23"/>
      <c r="L41" s="23"/>
    </row>
    <row r="42" spans="2:12" s="16" customFormat="1" ht="13.8" thickBot="1" x14ac:dyDescent="0.3">
      <c r="B42" s="19"/>
      <c r="C42" s="20" t="s">
        <v>19</v>
      </c>
      <c r="D42" s="27"/>
      <c r="E42" s="22">
        <f t="shared" ref="E42" si="3">E38-SUM(E39:E41)</f>
        <v>857.62150874915915</v>
      </c>
      <c r="F42" s="22">
        <f ca="1">F38-SUM(F39:F40)+F41</f>
        <v>1281.1017182815053</v>
      </c>
      <c r="G42" s="23"/>
      <c r="H42" s="23"/>
      <c r="I42" s="23"/>
      <c r="J42" s="23"/>
      <c r="K42" s="23"/>
      <c r="L42" s="23"/>
    </row>
    <row r="43" spans="2:12" s="16" customFormat="1" ht="13.8" thickBot="1" x14ac:dyDescent="0.3">
      <c r="B43" s="24"/>
      <c r="C43" s="25"/>
      <c r="F43" s="26"/>
      <c r="G43" s="23"/>
      <c r="H43" s="23"/>
      <c r="I43" s="23"/>
      <c r="J43" s="23"/>
      <c r="K43" s="23"/>
      <c r="L43" s="23"/>
    </row>
    <row r="44" spans="2:12" s="16" customFormat="1" ht="13.8" thickBot="1" x14ac:dyDescent="0.3">
      <c r="B44" s="93" t="s">
        <v>21</v>
      </c>
      <c r="C44" s="94"/>
      <c r="D44" s="94"/>
      <c r="E44" s="94"/>
      <c r="F44" s="94"/>
      <c r="G44" s="23"/>
      <c r="H44" s="23"/>
      <c r="I44" s="23"/>
      <c r="J44" s="23"/>
      <c r="K44" s="23"/>
      <c r="L44" s="23"/>
    </row>
    <row r="45" spans="2:12" s="16" customFormat="1" x14ac:dyDescent="0.25">
      <c r="B45" s="11" t="s">
        <v>4</v>
      </c>
      <c r="C45" s="12" t="s">
        <v>13</v>
      </c>
      <c r="D45" s="4"/>
      <c r="E45" s="65" t="s">
        <v>44</v>
      </c>
      <c r="F45" s="6" t="s">
        <v>6</v>
      </c>
      <c r="G45" s="23"/>
      <c r="H45" s="23"/>
      <c r="I45" s="23"/>
      <c r="J45" s="23"/>
      <c r="K45" s="23"/>
      <c r="L45" s="23"/>
    </row>
    <row r="46" spans="2:12" s="16" customFormat="1" x14ac:dyDescent="0.25">
      <c r="B46" s="13">
        <v>1</v>
      </c>
      <c r="C46" s="14" t="s">
        <v>14</v>
      </c>
      <c r="E46" s="15">
        <f t="shared" ref="E46:F50" si="4">E$8/E$16*E20</f>
        <v>1133.4357668934822</v>
      </c>
      <c r="F46" s="15">
        <f t="shared" si="4"/>
        <v>1212.3659157067823</v>
      </c>
      <c r="G46" s="23"/>
      <c r="H46" s="23"/>
      <c r="I46" s="23"/>
      <c r="J46" s="23"/>
      <c r="K46" s="23"/>
      <c r="L46" s="23"/>
    </row>
    <row r="47" spans="2:12" s="16" customFormat="1" x14ac:dyDescent="0.25">
      <c r="B47" s="13">
        <v>2</v>
      </c>
      <c r="C47" s="14" t="s">
        <v>0</v>
      </c>
      <c r="E47" s="15">
        <f t="shared" si="4"/>
        <v>238.41329841680368</v>
      </c>
      <c r="F47" s="15">
        <f t="shared" si="4"/>
        <v>307.83331155446939</v>
      </c>
      <c r="G47" s="23"/>
      <c r="H47" s="23"/>
      <c r="I47" s="23"/>
      <c r="J47" s="23"/>
      <c r="K47" s="23"/>
      <c r="L47" s="23"/>
    </row>
    <row r="48" spans="2:12" s="16" customFormat="1" x14ac:dyDescent="0.25">
      <c r="B48" s="13">
        <v>3</v>
      </c>
      <c r="C48" s="14" t="s">
        <v>15</v>
      </c>
      <c r="E48" s="15">
        <f t="shared" si="4"/>
        <v>170.52656205248459</v>
      </c>
      <c r="F48" s="15">
        <f t="shared" si="4"/>
        <v>250.21744982442877</v>
      </c>
      <c r="G48" s="23"/>
      <c r="H48" s="23"/>
      <c r="I48" s="23"/>
      <c r="J48" s="23"/>
      <c r="K48" s="23"/>
      <c r="L48" s="23"/>
    </row>
    <row r="49" spans="2:12" s="16" customFormat="1" x14ac:dyDescent="0.25">
      <c r="B49" s="13">
        <v>4</v>
      </c>
      <c r="C49" s="14" t="s">
        <v>16</v>
      </c>
      <c r="E49" s="15">
        <f t="shared" si="4"/>
        <v>39.476059744517549</v>
      </c>
      <c r="F49" s="15">
        <f t="shared" ca="1" si="4"/>
        <v>44.652796383185972</v>
      </c>
      <c r="G49" s="23"/>
      <c r="H49" s="23"/>
      <c r="I49" s="23"/>
      <c r="J49" s="23"/>
      <c r="K49" s="23"/>
      <c r="L49" s="23"/>
    </row>
    <row r="50" spans="2:12" s="16" customFormat="1" x14ac:dyDescent="0.25">
      <c r="B50" s="13">
        <v>5</v>
      </c>
      <c r="C50" s="14" t="s">
        <v>1</v>
      </c>
      <c r="E50" s="15">
        <f t="shared" si="4"/>
        <v>86.063157155531201</v>
      </c>
      <c r="F50" s="15">
        <f t="shared" si="4"/>
        <v>129.12905662401664</v>
      </c>
      <c r="G50" s="23"/>
      <c r="H50" s="23"/>
      <c r="I50" s="23"/>
      <c r="J50" s="23"/>
      <c r="K50" s="23"/>
      <c r="L50" s="23"/>
    </row>
    <row r="51" spans="2:12" s="16" customFormat="1" x14ac:dyDescent="0.25">
      <c r="B51" s="13"/>
      <c r="C51" s="17" t="s">
        <v>2</v>
      </c>
      <c r="E51" s="18">
        <f t="shared" ref="E51:F51" si="5">SUM(E46:E50)</f>
        <v>1667.9148442628191</v>
      </c>
      <c r="F51" s="18">
        <f t="shared" ca="1" si="5"/>
        <v>1944.1985300928829</v>
      </c>
      <c r="G51" s="23"/>
      <c r="H51" s="23"/>
      <c r="I51" s="23"/>
      <c r="J51" s="23"/>
      <c r="K51" s="23"/>
      <c r="L51" s="23"/>
    </row>
    <row r="52" spans="2:12" s="16" customFormat="1" x14ac:dyDescent="0.25">
      <c r="B52" s="13">
        <v>6</v>
      </c>
      <c r="C52" s="14" t="s">
        <v>17</v>
      </c>
      <c r="E52" s="15">
        <f t="shared" ref="E52:F54" si="6">E$8/E$16*E26</f>
        <v>0.34877405644514231</v>
      </c>
      <c r="F52" s="15">
        <f t="shared" si="6"/>
        <v>0.35729766635171445</v>
      </c>
      <c r="G52" s="23"/>
      <c r="H52" s="23"/>
      <c r="I52" s="23"/>
      <c r="J52" s="23"/>
      <c r="K52" s="23"/>
      <c r="L52" s="23"/>
    </row>
    <row r="53" spans="2:12" s="16" customFormat="1" x14ac:dyDescent="0.25">
      <c r="B53" s="13">
        <v>7</v>
      </c>
      <c r="C53" s="14" t="s">
        <v>18</v>
      </c>
      <c r="E53" s="15">
        <f t="shared" si="6"/>
        <v>140.46105930096672</v>
      </c>
      <c r="F53" s="15">
        <f t="shared" si="6"/>
        <v>158.29920129839687</v>
      </c>
      <c r="G53" s="23"/>
      <c r="H53" s="23"/>
      <c r="I53" s="23"/>
      <c r="J53" s="23"/>
      <c r="K53" s="23"/>
      <c r="L53" s="23"/>
    </row>
    <row r="54" spans="2:12" s="16" customFormat="1" x14ac:dyDescent="0.25">
      <c r="B54" s="13">
        <v>8</v>
      </c>
      <c r="C54" s="14" t="s">
        <v>48</v>
      </c>
      <c r="E54" s="15">
        <f t="shared" si="6"/>
        <v>0</v>
      </c>
      <c r="F54" s="15">
        <f t="shared" ca="1" si="6"/>
        <v>162.32837657445722</v>
      </c>
      <c r="G54" s="23"/>
      <c r="H54" s="23"/>
      <c r="I54" s="23"/>
      <c r="J54" s="23"/>
      <c r="K54" s="23"/>
      <c r="L54" s="23"/>
    </row>
    <row r="55" spans="2:12" s="16" customFormat="1" ht="13.8" thickBot="1" x14ac:dyDescent="0.3">
      <c r="B55" s="19"/>
      <c r="C55" s="20" t="s">
        <v>19</v>
      </c>
      <c r="D55" s="27"/>
      <c r="E55" s="22">
        <f>E51-SUM(E52:E53)+E54</f>
        <v>1527.1050109054072</v>
      </c>
      <c r="F55" s="22">
        <f ca="1">F51-SUM(F52:F53)+F54</f>
        <v>1947.8704077025916</v>
      </c>
      <c r="G55" s="23"/>
      <c r="H55" s="23"/>
      <c r="I55" s="23"/>
      <c r="J55" s="23"/>
      <c r="K55" s="23"/>
      <c r="L55" s="23"/>
    </row>
    <row r="56" spans="2:12" s="16" customFormat="1" ht="13.8" thickBot="1" x14ac:dyDescent="0.3">
      <c r="B56" s="24"/>
      <c r="C56" s="25"/>
      <c r="F56" s="26"/>
      <c r="G56" s="23"/>
      <c r="H56" s="23"/>
      <c r="I56" s="23"/>
      <c r="J56" s="23"/>
      <c r="K56" s="23"/>
      <c r="L56" s="23"/>
    </row>
    <row r="57" spans="2:12" s="16" customFormat="1" ht="13.8" thickBot="1" x14ac:dyDescent="0.3">
      <c r="B57" s="93" t="s">
        <v>22</v>
      </c>
      <c r="C57" s="94"/>
      <c r="D57" s="94"/>
      <c r="E57" s="94"/>
      <c r="F57" s="94"/>
      <c r="G57" s="23"/>
      <c r="H57" s="23"/>
      <c r="I57" s="23"/>
      <c r="J57" s="23"/>
      <c r="K57" s="23"/>
      <c r="L57" s="23"/>
    </row>
    <row r="58" spans="2:12" s="16" customFormat="1" x14ac:dyDescent="0.25">
      <c r="B58" s="11" t="s">
        <v>4</v>
      </c>
      <c r="C58" s="12" t="s">
        <v>13</v>
      </c>
      <c r="D58" s="4"/>
      <c r="E58" s="65" t="s">
        <v>44</v>
      </c>
      <c r="F58" s="6" t="s">
        <v>6</v>
      </c>
      <c r="G58" s="23"/>
      <c r="H58" s="23"/>
      <c r="I58" s="23"/>
      <c r="J58" s="23"/>
      <c r="K58" s="23"/>
      <c r="L58" s="23"/>
    </row>
    <row r="59" spans="2:12" s="16" customFormat="1" x14ac:dyDescent="0.25">
      <c r="B59" s="13">
        <v>1</v>
      </c>
      <c r="C59" s="14" t="s">
        <v>14</v>
      </c>
      <c r="E59" s="28">
        <f t="shared" ref="E59:F63" si="7">E$12/E$16*E20</f>
        <v>2129.752237546862</v>
      </c>
      <c r="F59" s="28">
        <f t="shared" si="7"/>
        <v>2062.0533917720199</v>
      </c>
      <c r="G59" s="23"/>
      <c r="H59" s="23"/>
      <c r="I59" s="23"/>
      <c r="J59" s="23"/>
      <c r="K59" s="23"/>
      <c r="L59" s="23"/>
    </row>
    <row r="60" spans="2:12" s="16" customFormat="1" x14ac:dyDescent="0.25">
      <c r="B60" s="13">
        <v>2</v>
      </c>
      <c r="C60" s="14" t="s">
        <v>0</v>
      </c>
      <c r="E60" s="28">
        <f t="shared" si="7"/>
        <v>447.98414748793937</v>
      </c>
      <c r="F60" s="28">
        <f t="shared" si="7"/>
        <v>523.578497190966</v>
      </c>
      <c r="G60" s="23"/>
      <c r="H60" s="23"/>
      <c r="I60" s="23"/>
      <c r="J60" s="23"/>
      <c r="K60" s="23"/>
      <c r="L60" s="23"/>
    </row>
    <row r="61" spans="2:12" s="16" customFormat="1" x14ac:dyDescent="0.25">
      <c r="B61" s="13">
        <v>3</v>
      </c>
      <c r="C61" s="14" t="s">
        <v>15</v>
      </c>
      <c r="E61" s="28">
        <f t="shared" si="7"/>
        <v>320.4233867507586</v>
      </c>
      <c r="F61" s="28">
        <f t="shared" si="7"/>
        <v>425.58251960606651</v>
      </c>
      <c r="G61" s="23"/>
      <c r="H61" s="23"/>
      <c r="I61" s="23"/>
      <c r="J61" s="23"/>
      <c r="K61" s="23"/>
      <c r="L61" s="23"/>
    </row>
    <row r="62" spans="2:12" s="16" customFormat="1" x14ac:dyDescent="0.25">
      <c r="B62" s="13">
        <v>4</v>
      </c>
      <c r="C62" s="14" t="s">
        <v>16</v>
      </c>
      <c r="E62" s="28">
        <f t="shared" si="7"/>
        <v>74.176436835807891</v>
      </c>
      <c r="F62" s="28">
        <f t="shared" ca="1" si="7"/>
        <v>75.947739078738024</v>
      </c>
      <c r="G62" s="23"/>
      <c r="H62" s="23"/>
      <c r="I62" s="23"/>
      <c r="J62" s="23"/>
      <c r="K62" s="23"/>
      <c r="L62" s="23"/>
    </row>
    <row r="63" spans="2:12" s="16" customFormat="1" x14ac:dyDescent="0.25">
      <c r="B63" s="13">
        <v>5</v>
      </c>
      <c r="C63" s="14" t="s">
        <v>1</v>
      </c>
      <c r="E63" s="28">
        <f t="shared" si="7"/>
        <v>161.71467927530585</v>
      </c>
      <c r="F63" s="28">
        <f t="shared" si="7"/>
        <v>219.62924372766176</v>
      </c>
      <c r="G63" s="23"/>
      <c r="H63" s="23"/>
      <c r="I63" s="23"/>
      <c r="J63" s="23"/>
      <c r="K63" s="23"/>
      <c r="L63" s="23"/>
    </row>
    <row r="64" spans="2:12" s="16" customFormat="1" x14ac:dyDescent="0.25">
      <c r="B64" s="13"/>
      <c r="C64" s="17" t="s">
        <v>2</v>
      </c>
      <c r="E64" s="18">
        <f t="shared" ref="E64:F64" si="8">SUM(E59:E63)</f>
        <v>3134.0508878966743</v>
      </c>
      <c r="F64" s="18">
        <f t="shared" ca="1" si="8"/>
        <v>3306.7913913754519</v>
      </c>
      <c r="G64" s="23"/>
      <c r="H64" s="23"/>
      <c r="I64" s="23"/>
      <c r="J64" s="23"/>
      <c r="K64" s="23"/>
      <c r="L64" s="23"/>
    </row>
    <row r="65" spans="2:12" s="16" customFormat="1" x14ac:dyDescent="0.25">
      <c r="B65" s="13">
        <v>6</v>
      </c>
      <c r="C65" s="14" t="s">
        <v>17</v>
      </c>
      <c r="E65" s="15">
        <f t="shared" ref="E65:F67" si="9">E$12/E$16*E26</f>
        <v>0.65535458541969971</v>
      </c>
      <c r="F65" s="15">
        <f t="shared" si="9"/>
        <v>0.60770997866866094</v>
      </c>
      <c r="G65" s="23"/>
      <c r="H65" s="23"/>
      <c r="I65" s="23"/>
      <c r="J65" s="23"/>
      <c r="K65" s="23"/>
      <c r="L65" s="23"/>
    </row>
    <row r="66" spans="2:12" s="16" customFormat="1" x14ac:dyDescent="0.25">
      <c r="B66" s="13">
        <v>7</v>
      </c>
      <c r="C66" s="14" t="s">
        <v>18</v>
      </c>
      <c r="E66" s="15">
        <f t="shared" si="9"/>
        <v>263.9296059575907</v>
      </c>
      <c r="F66" s="15">
        <f t="shared" si="9"/>
        <v>269.2433041239571</v>
      </c>
      <c r="G66" s="23"/>
      <c r="H66" s="23"/>
      <c r="I66" s="23"/>
      <c r="J66" s="23"/>
      <c r="K66" s="23"/>
      <c r="L66" s="23"/>
    </row>
    <row r="67" spans="2:12" s="16" customFormat="1" x14ac:dyDescent="0.25">
      <c r="B67" s="13">
        <v>8</v>
      </c>
      <c r="C67" s="14" t="s">
        <v>48</v>
      </c>
      <c r="E67" s="15">
        <f t="shared" si="9"/>
        <v>0</v>
      </c>
      <c r="F67" s="15">
        <f t="shared" ca="1" si="9"/>
        <v>276.09632963086494</v>
      </c>
      <c r="G67" s="23"/>
      <c r="H67" s="23"/>
      <c r="I67" s="23"/>
      <c r="J67" s="23"/>
      <c r="K67" s="23"/>
      <c r="L67" s="23"/>
    </row>
    <row r="68" spans="2:12" s="16" customFormat="1" ht="13.8" thickBot="1" x14ac:dyDescent="0.3">
      <c r="B68" s="19"/>
      <c r="C68" s="20" t="s">
        <v>19</v>
      </c>
      <c r="D68" s="27"/>
      <c r="E68" s="22">
        <f>E64-SUM(E65:E66)+E67</f>
        <v>2869.465927353664</v>
      </c>
      <c r="F68" s="22">
        <f ca="1">F64-SUM(F65:F66)+F67</f>
        <v>3313.0367069036911</v>
      </c>
      <c r="G68" s="23"/>
      <c r="H68" s="23"/>
      <c r="I68" s="23"/>
      <c r="J68" s="23"/>
      <c r="K68" s="23"/>
      <c r="L68" s="23"/>
    </row>
    <row r="69" spans="2:12" s="16" customFormat="1" ht="13.8" thickBot="1" x14ac:dyDescent="0.3">
      <c r="B69" s="24"/>
      <c r="C69" s="25"/>
      <c r="F69" s="26"/>
      <c r="G69" s="23"/>
      <c r="H69" s="23"/>
      <c r="I69" s="23"/>
      <c r="J69" s="23"/>
      <c r="K69" s="23"/>
      <c r="L69" s="23"/>
    </row>
    <row r="70" spans="2:12" s="16" customFormat="1" ht="13.8" thickBot="1" x14ac:dyDescent="0.3">
      <c r="B70" s="96" t="s">
        <v>23</v>
      </c>
      <c r="C70" s="97"/>
      <c r="D70" s="97"/>
      <c r="E70" s="97"/>
      <c r="F70" s="97"/>
      <c r="G70" s="23"/>
      <c r="H70" s="23"/>
      <c r="I70" s="23"/>
      <c r="J70" s="23"/>
      <c r="K70" s="23"/>
      <c r="L70" s="23"/>
    </row>
    <row r="71" spans="2:12" s="16" customFormat="1" x14ac:dyDescent="0.25">
      <c r="B71" s="29" t="s">
        <v>4</v>
      </c>
      <c r="C71" s="30" t="s">
        <v>13</v>
      </c>
      <c r="D71" s="31"/>
      <c r="E71" s="65" t="s">
        <v>44</v>
      </c>
      <c r="F71" s="6" t="s">
        <v>6</v>
      </c>
      <c r="G71" s="23"/>
      <c r="H71" s="23"/>
      <c r="I71" s="23"/>
      <c r="J71" s="23"/>
      <c r="K71" s="23"/>
      <c r="L71" s="23"/>
    </row>
    <row r="72" spans="2:12" s="16" customFormat="1" x14ac:dyDescent="0.25">
      <c r="B72" s="32">
        <v>1</v>
      </c>
      <c r="C72" s="33" t="s">
        <v>24</v>
      </c>
      <c r="D72" s="34" t="s">
        <v>25</v>
      </c>
      <c r="E72" s="72">
        <v>3.1600000000000003E-2</v>
      </c>
      <c r="F72" s="73">
        <v>3.1399999999999997E-2</v>
      </c>
      <c r="G72" s="23"/>
      <c r="H72" s="23"/>
      <c r="I72" s="23"/>
      <c r="J72" s="23"/>
      <c r="K72" s="23"/>
      <c r="L72" s="23"/>
    </row>
    <row r="73" spans="2:12" s="16" customFormat="1" x14ac:dyDescent="0.25">
      <c r="B73" s="32">
        <v>2</v>
      </c>
      <c r="C73" s="33" t="s">
        <v>26</v>
      </c>
      <c r="D73" s="34" t="s">
        <v>25</v>
      </c>
      <c r="E73" s="72">
        <v>4.0399999999999998E-2</v>
      </c>
      <c r="F73" s="73">
        <v>4.0099999999999997E-2</v>
      </c>
      <c r="G73" s="23"/>
      <c r="H73" s="23"/>
      <c r="I73" s="23"/>
      <c r="J73" s="23"/>
      <c r="K73" s="23"/>
      <c r="L73" s="23"/>
    </row>
    <row r="74" spans="2:12" s="16" customFormat="1" ht="13.8" thickBot="1" x14ac:dyDescent="0.3">
      <c r="B74" s="35">
        <v>3</v>
      </c>
      <c r="C74" s="36" t="s">
        <v>27</v>
      </c>
      <c r="D74" s="34" t="s">
        <v>25</v>
      </c>
      <c r="E74" s="72">
        <v>4.65E-2</v>
      </c>
      <c r="F74" s="74">
        <v>4.5999999999999999E-2</v>
      </c>
      <c r="G74" s="23"/>
      <c r="H74" s="23"/>
      <c r="I74" s="23"/>
      <c r="J74" s="23"/>
      <c r="K74" s="23"/>
      <c r="L74" s="23"/>
    </row>
    <row r="75" spans="2:12" s="16" customFormat="1" ht="13.8" thickBot="1" x14ac:dyDescent="0.3">
      <c r="B75" s="24"/>
      <c r="F75" s="37"/>
    </row>
    <row r="76" spans="2:12" s="16" customFormat="1" ht="13.8" thickBot="1" x14ac:dyDescent="0.3">
      <c r="B76" s="98" t="s">
        <v>28</v>
      </c>
      <c r="C76" s="99"/>
      <c r="D76" s="99"/>
      <c r="E76" s="99"/>
      <c r="F76" s="99"/>
    </row>
    <row r="77" spans="2:12" s="16" customFormat="1" x14ac:dyDescent="0.25">
      <c r="B77" s="29" t="s">
        <v>4</v>
      </c>
      <c r="C77" s="30" t="s">
        <v>13</v>
      </c>
      <c r="D77" s="34" t="s">
        <v>5</v>
      </c>
      <c r="E77" s="65" t="s">
        <v>44</v>
      </c>
      <c r="F77" s="6" t="s">
        <v>6</v>
      </c>
    </row>
    <row r="78" spans="2:12" s="16" customFormat="1" x14ac:dyDescent="0.25">
      <c r="B78" s="32">
        <v>1</v>
      </c>
      <c r="C78" s="33" t="s">
        <v>24</v>
      </c>
      <c r="D78" s="34" t="s">
        <v>29</v>
      </c>
      <c r="E78" s="75">
        <v>1711.63</v>
      </c>
      <c r="F78" s="75">
        <v>1793.59</v>
      </c>
    </row>
    <row r="79" spans="2:12" s="16" customFormat="1" x14ac:dyDescent="0.25">
      <c r="B79" s="32">
        <v>2</v>
      </c>
      <c r="C79" s="33" t="s">
        <v>26</v>
      </c>
      <c r="D79" s="34" t="s">
        <v>29</v>
      </c>
      <c r="E79" s="75">
        <v>2921.27</v>
      </c>
      <c r="F79" s="75">
        <v>3113.49</v>
      </c>
    </row>
    <row r="80" spans="2:12" s="16" customFormat="1" x14ac:dyDescent="0.25">
      <c r="B80" s="32">
        <v>3</v>
      </c>
      <c r="C80" s="33" t="s">
        <v>27</v>
      </c>
      <c r="D80" s="34" t="s">
        <v>29</v>
      </c>
      <c r="E80" s="76">
        <v>5377.06</v>
      </c>
      <c r="F80" s="76">
        <v>5768.05</v>
      </c>
    </row>
    <row r="81" spans="2:11" s="16" customFormat="1" ht="13.8" thickBot="1" x14ac:dyDescent="0.3">
      <c r="B81" s="35"/>
      <c r="C81" s="39" t="s">
        <v>30</v>
      </c>
      <c r="D81" s="40" t="s">
        <v>29</v>
      </c>
      <c r="E81" s="77">
        <f>SUM(E78:E80)</f>
        <v>10009.959999999999</v>
      </c>
      <c r="F81" s="77">
        <f>SUM(F78:F80)</f>
        <v>10675.130000000001</v>
      </c>
    </row>
    <row r="82" spans="2:11" s="16" customFormat="1" ht="13.8" thickBot="1" x14ac:dyDescent="0.3">
      <c r="B82" s="41"/>
      <c r="C82" s="42"/>
      <c r="D82" s="41"/>
      <c r="E82" s="41"/>
      <c r="F82" s="43"/>
    </row>
    <row r="83" spans="2:11" s="16" customFormat="1" ht="13.8" thickBot="1" x14ac:dyDescent="0.3">
      <c r="B83" s="86" t="s">
        <v>31</v>
      </c>
      <c r="C83" s="87"/>
      <c r="D83" s="87"/>
      <c r="E83" s="100"/>
      <c r="F83" s="101"/>
    </row>
    <row r="84" spans="2:11" s="16" customFormat="1" x14ac:dyDescent="0.25">
      <c r="B84" s="44" t="s">
        <v>4</v>
      </c>
      <c r="C84" s="45" t="s">
        <v>13</v>
      </c>
      <c r="D84" s="46"/>
      <c r="E84" s="65" t="s">
        <v>44</v>
      </c>
      <c r="F84" s="6" t="s">
        <v>6</v>
      </c>
    </row>
    <row r="85" spans="2:11" s="16" customFormat="1" ht="13.8" thickBot="1" x14ac:dyDescent="0.3">
      <c r="B85" s="7">
        <v>1</v>
      </c>
      <c r="C85" s="21" t="s">
        <v>24</v>
      </c>
      <c r="D85" s="40" t="s">
        <v>29</v>
      </c>
      <c r="E85" s="47">
        <f t="shared" ref="E85:F85" si="10">E78/(1-E72)</f>
        <v>1767.4824452705493</v>
      </c>
      <c r="F85" s="47">
        <f t="shared" si="10"/>
        <v>1851.734462110262</v>
      </c>
    </row>
    <row r="86" spans="2:11" s="16" customFormat="1" ht="13.8" thickBot="1" x14ac:dyDescent="0.3">
      <c r="B86" s="41"/>
      <c r="C86" s="42"/>
      <c r="D86" s="41"/>
      <c r="E86" s="41"/>
      <c r="F86" s="43"/>
    </row>
    <row r="87" spans="2:11" s="16" customFormat="1" ht="13.8" thickBot="1" x14ac:dyDescent="0.3">
      <c r="B87" s="86" t="s">
        <v>32</v>
      </c>
      <c r="C87" s="87"/>
      <c r="D87" s="87"/>
      <c r="E87" s="87"/>
      <c r="F87" s="87"/>
    </row>
    <row r="88" spans="2:11" s="16" customFormat="1" x14ac:dyDescent="0.25">
      <c r="B88" s="44" t="s">
        <v>4</v>
      </c>
      <c r="C88" s="45" t="s">
        <v>13</v>
      </c>
      <c r="D88" s="46"/>
      <c r="E88" s="65" t="s">
        <v>44</v>
      </c>
      <c r="F88" s="6" t="s">
        <v>6</v>
      </c>
    </row>
    <row r="89" spans="2:11" s="16" customFormat="1" x14ac:dyDescent="0.25">
      <c r="B89" s="3">
        <v>1</v>
      </c>
      <c r="C89" s="14" t="s">
        <v>24</v>
      </c>
      <c r="D89" s="34" t="s">
        <v>29</v>
      </c>
      <c r="E89" s="38">
        <f>E90/(1-E72)</f>
        <v>3143.5956466096036</v>
      </c>
      <c r="F89" s="38">
        <f>F90/(1-F72)</f>
        <v>3348.7059885208546</v>
      </c>
    </row>
    <row r="90" spans="2:11" s="16" customFormat="1" ht="13.8" thickBot="1" x14ac:dyDescent="0.3">
      <c r="B90" s="7">
        <v>2</v>
      </c>
      <c r="C90" s="8" t="s">
        <v>26</v>
      </c>
      <c r="D90" s="40"/>
      <c r="E90" s="47">
        <f t="shared" ref="E90:F90" si="11">E79/(1-E73)</f>
        <v>3044.25802417674</v>
      </c>
      <c r="F90" s="47">
        <f t="shared" si="11"/>
        <v>3243.5566204812999</v>
      </c>
    </row>
    <row r="91" spans="2:11" s="16" customFormat="1" ht="13.8" thickBot="1" x14ac:dyDescent="0.3">
      <c r="B91" s="41"/>
      <c r="C91" s="42"/>
      <c r="D91" s="41"/>
      <c r="E91" s="41"/>
      <c r="F91" s="43"/>
    </row>
    <row r="92" spans="2:11" s="16" customFormat="1" ht="13.8" thickBot="1" x14ac:dyDescent="0.3">
      <c r="B92" s="86" t="s">
        <v>33</v>
      </c>
      <c r="C92" s="87"/>
      <c r="D92" s="87"/>
      <c r="E92" s="87"/>
      <c r="F92" s="87"/>
    </row>
    <row r="93" spans="2:11" s="16" customFormat="1" x14ac:dyDescent="0.25">
      <c r="B93" s="44" t="s">
        <v>4</v>
      </c>
      <c r="C93" s="45" t="s">
        <v>13</v>
      </c>
      <c r="D93" s="46"/>
      <c r="E93" s="65" t="s">
        <v>44</v>
      </c>
      <c r="F93" s="6" t="s">
        <v>6</v>
      </c>
      <c r="I93" s="25"/>
      <c r="J93" s="25"/>
      <c r="K93" s="48"/>
    </row>
    <row r="94" spans="2:11" s="16" customFormat="1" x14ac:dyDescent="0.25">
      <c r="B94" s="3">
        <v>1</v>
      </c>
      <c r="C94" s="14" t="s">
        <v>24</v>
      </c>
      <c r="D94" s="34" t="s">
        <v>29</v>
      </c>
      <c r="E94" s="38">
        <f>E95/(1-E72)</f>
        <v>6068.469382772164</v>
      </c>
      <c r="F94" s="38">
        <f>F95/(1-F72)</f>
        <v>6502.9465633356103</v>
      </c>
    </row>
    <row r="95" spans="2:11" s="16" customFormat="1" x14ac:dyDescent="0.25">
      <c r="B95" s="3">
        <v>2</v>
      </c>
      <c r="C95" s="4" t="s">
        <v>26</v>
      </c>
      <c r="D95" s="34" t="s">
        <v>29</v>
      </c>
      <c r="E95" s="38">
        <f t="shared" ref="E95:F95" si="12">E96/(1-E73)</f>
        <v>5876.7057502765638</v>
      </c>
      <c r="F95" s="38">
        <f t="shared" si="12"/>
        <v>6298.7540412468725</v>
      </c>
    </row>
    <row r="96" spans="2:11" s="16" customFormat="1" ht="13.8" thickBot="1" x14ac:dyDescent="0.3">
      <c r="B96" s="7">
        <v>3</v>
      </c>
      <c r="C96" s="8" t="s">
        <v>27</v>
      </c>
      <c r="D96" s="40" t="s">
        <v>29</v>
      </c>
      <c r="E96" s="47">
        <f>E80/(1-E74)</f>
        <v>5639.286837965391</v>
      </c>
      <c r="F96" s="47">
        <f>F80/(1-F74)</f>
        <v>6046.1740041928724</v>
      </c>
    </row>
    <row r="97" spans="2:6" s="16" customFormat="1" ht="13.8" thickBot="1" x14ac:dyDescent="0.3">
      <c r="B97" s="1"/>
      <c r="C97" s="2"/>
      <c r="D97" s="41"/>
      <c r="E97" s="41"/>
      <c r="F97" s="43"/>
    </row>
    <row r="98" spans="2:6" s="16" customFormat="1" ht="13.8" thickBot="1" x14ac:dyDescent="0.3">
      <c r="B98" s="86" t="s">
        <v>34</v>
      </c>
      <c r="C98" s="87"/>
      <c r="D98" s="87"/>
      <c r="E98" s="100"/>
      <c r="F98" s="101"/>
    </row>
    <row r="99" spans="2:6" s="16" customFormat="1" x14ac:dyDescent="0.25">
      <c r="B99" s="49" t="s">
        <v>4</v>
      </c>
      <c r="C99" s="50" t="s">
        <v>13</v>
      </c>
      <c r="D99" s="51"/>
      <c r="E99" s="65" t="s">
        <v>44</v>
      </c>
      <c r="F99" s="52" t="s">
        <v>6</v>
      </c>
    </row>
    <row r="100" spans="2:6" s="16" customFormat="1" x14ac:dyDescent="0.25">
      <c r="B100" s="3">
        <v>1</v>
      </c>
      <c r="C100" s="14" t="s">
        <v>24</v>
      </c>
      <c r="D100" s="34" t="s">
        <v>29</v>
      </c>
      <c r="E100" s="38">
        <f t="shared" ref="E100:F100" si="13">E85+E89+E94</f>
        <v>10979.547474652318</v>
      </c>
      <c r="F100" s="38">
        <f t="shared" si="13"/>
        <v>11703.387013966727</v>
      </c>
    </row>
    <row r="101" spans="2:6" s="16" customFormat="1" x14ac:dyDescent="0.25">
      <c r="B101" s="3">
        <v>2</v>
      </c>
      <c r="C101" s="4" t="s">
        <v>26</v>
      </c>
      <c r="D101" s="34" t="s">
        <v>29</v>
      </c>
      <c r="E101" s="38">
        <f t="shared" ref="E101:F101" si="14">E90+E95</f>
        <v>8920.9637744533029</v>
      </c>
      <c r="F101" s="38">
        <f t="shared" si="14"/>
        <v>9542.3106617281719</v>
      </c>
    </row>
    <row r="102" spans="2:6" s="16" customFormat="1" ht="13.8" thickBot="1" x14ac:dyDescent="0.3">
      <c r="B102" s="7">
        <v>3</v>
      </c>
      <c r="C102" s="8" t="s">
        <v>27</v>
      </c>
      <c r="D102" s="40" t="s">
        <v>29</v>
      </c>
      <c r="E102" s="47">
        <f t="shared" ref="E102:F102" si="15">E96</f>
        <v>5639.286837965391</v>
      </c>
      <c r="F102" s="47">
        <f t="shared" si="15"/>
        <v>6046.1740041928724</v>
      </c>
    </row>
    <row r="103" spans="2:6" s="16" customFormat="1" ht="13.8" thickBot="1" x14ac:dyDescent="0.3">
      <c r="B103" s="1"/>
      <c r="C103" s="2"/>
      <c r="D103" s="41"/>
      <c r="E103" s="41"/>
      <c r="F103" s="43"/>
    </row>
    <row r="104" spans="2:6" s="16" customFormat="1" ht="13.8" thickBot="1" x14ac:dyDescent="0.3">
      <c r="B104" s="102" t="s">
        <v>35</v>
      </c>
      <c r="C104" s="103"/>
      <c r="D104" s="103"/>
      <c r="E104" s="103"/>
      <c r="F104" s="104"/>
    </row>
    <row r="105" spans="2:6" s="16" customFormat="1" x14ac:dyDescent="0.25">
      <c r="B105" s="44" t="s">
        <v>4</v>
      </c>
      <c r="C105" s="45" t="s">
        <v>13</v>
      </c>
      <c r="D105" s="46"/>
      <c r="E105" s="65" t="s">
        <v>44</v>
      </c>
      <c r="F105" s="6" t="s">
        <v>6</v>
      </c>
    </row>
    <row r="106" spans="2:6" s="16" customFormat="1" x14ac:dyDescent="0.25">
      <c r="B106" s="53">
        <v>1</v>
      </c>
      <c r="C106" s="54" t="s">
        <v>24</v>
      </c>
      <c r="D106" s="55" t="s">
        <v>36</v>
      </c>
      <c r="E106" s="78">
        <f>E85/E100*E42</f>
        <v>138.059511550915</v>
      </c>
      <c r="F106" s="78">
        <f ca="1">F85/F100*F42</f>
        <v>202.69860326583233</v>
      </c>
    </row>
    <row r="107" spans="2:6" s="16" customFormat="1" x14ac:dyDescent="0.25">
      <c r="B107" s="53">
        <v>2</v>
      </c>
      <c r="C107" s="56" t="s">
        <v>26</v>
      </c>
      <c r="D107" s="55" t="s">
        <v>36</v>
      </c>
      <c r="E107" s="78">
        <f t="shared" ref="E107:F107" si="16">E89/E100*E42</f>
        <v>245.54884867219812</v>
      </c>
      <c r="F107" s="78">
        <f t="shared" ca="1" si="16"/>
        <v>366.56337099627166</v>
      </c>
    </row>
    <row r="108" spans="2:6" s="16" customFormat="1" x14ac:dyDescent="0.25">
      <c r="B108" s="53">
        <v>3</v>
      </c>
      <c r="C108" s="56" t="s">
        <v>27</v>
      </c>
      <c r="D108" s="55" t="s">
        <v>36</v>
      </c>
      <c r="E108" s="78">
        <f t="shared" ref="E108:F108" si="17">E94/E100*E42</f>
        <v>474.01314852604594</v>
      </c>
      <c r="F108" s="78">
        <f t="shared" ca="1" si="17"/>
        <v>711.83974401940134</v>
      </c>
    </row>
    <row r="109" spans="2:6" s="16" customFormat="1" ht="13.8" thickBot="1" x14ac:dyDescent="0.3">
      <c r="B109" s="1"/>
      <c r="C109" s="2"/>
      <c r="D109" s="2"/>
      <c r="E109" s="2"/>
      <c r="F109" s="2"/>
    </row>
    <row r="110" spans="2:6" s="16" customFormat="1" ht="13.8" thickBot="1" x14ac:dyDescent="0.3">
      <c r="B110" s="102" t="s">
        <v>37</v>
      </c>
      <c r="C110" s="103"/>
      <c r="D110" s="103"/>
      <c r="E110" s="103"/>
      <c r="F110" s="104"/>
    </row>
    <row r="111" spans="2:6" s="16" customFormat="1" x14ac:dyDescent="0.25">
      <c r="B111" s="44" t="s">
        <v>4</v>
      </c>
      <c r="C111" s="45" t="s">
        <v>13</v>
      </c>
      <c r="D111" s="46"/>
      <c r="E111" s="65" t="s">
        <v>44</v>
      </c>
      <c r="F111" s="6" t="s">
        <v>6</v>
      </c>
    </row>
    <row r="112" spans="2:6" s="16" customFormat="1" x14ac:dyDescent="0.25">
      <c r="B112" s="53">
        <v>1</v>
      </c>
      <c r="C112" s="54" t="s">
        <v>24</v>
      </c>
      <c r="D112" s="55" t="s">
        <v>36</v>
      </c>
      <c r="E112" s="78"/>
      <c r="F112" s="78"/>
    </row>
    <row r="113" spans="2:7" s="16" customFormat="1" x14ac:dyDescent="0.25">
      <c r="B113" s="53">
        <v>2</v>
      </c>
      <c r="C113" s="56" t="s">
        <v>26</v>
      </c>
      <c r="D113" s="55" t="s">
        <v>36</v>
      </c>
      <c r="E113" s="78">
        <f>E90/E101*E55</f>
        <v>521.12101346294162</v>
      </c>
      <c r="F113" s="78">
        <f ca="1">F90/F101*F55</f>
        <v>662.10671405652135</v>
      </c>
    </row>
    <row r="114" spans="2:7" s="16" customFormat="1" x14ac:dyDescent="0.25">
      <c r="B114" s="53">
        <v>3</v>
      </c>
      <c r="C114" s="56" t="s">
        <v>27</v>
      </c>
      <c r="D114" s="55" t="s">
        <v>36</v>
      </c>
      <c r="E114" s="78">
        <f>E95/E101*E55</f>
        <v>1005.9839974424658</v>
      </c>
      <c r="F114" s="78">
        <f ca="1">F95/F101*F55</f>
        <v>1285.7636936460704</v>
      </c>
    </row>
    <row r="115" spans="2:7" s="16" customFormat="1" ht="13.8" thickBot="1" x14ac:dyDescent="0.3">
      <c r="B115" s="1"/>
      <c r="C115" s="2"/>
      <c r="D115" s="2"/>
      <c r="E115" s="2"/>
      <c r="F115" s="2"/>
    </row>
    <row r="116" spans="2:7" s="16" customFormat="1" ht="13.8" thickBot="1" x14ac:dyDescent="0.3">
      <c r="B116" s="102" t="s">
        <v>38</v>
      </c>
      <c r="C116" s="103"/>
      <c r="D116" s="103"/>
      <c r="E116" s="103"/>
      <c r="F116" s="104"/>
    </row>
    <row r="117" spans="2:7" s="16" customFormat="1" x14ac:dyDescent="0.25">
      <c r="B117" s="44" t="s">
        <v>4</v>
      </c>
      <c r="C117" s="45" t="s">
        <v>13</v>
      </c>
      <c r="D117" s="46"/>
      <c r="E117" s="65" t="s">
        <v>44</v>
      </c>
      <c r="F117" s="6" t="s">
        <v>6</v>
      </c>
    </row>
    <row r="118" spans="2:7" s="16" customFormat="1" x14ac:dyDescent="0.25">
      <c r="B118" s="53">
        <v>1</v>
      </c>
      <c r="C118" s="54" t="s">
        <v>24</v>
      </c>
      <c r="D118" s="55" t="s">
        <v>36</v>
      </c>
      <c r="E118" s="78"/>
      <c r="F118" s="78"/>
    </row>
    <row r="119" spans="2:7" s="16" customFormat="1" x14ac:dyDescent="0.25">
      <c r="B119" s="53">
        <v>2</v>
      </c>
      <c r="C119" s="56" t="s">
        <v>26</v>
      </c>
      <c r="D119" s="55" t="s">
        <v>36</v>
      </c>
      <c r="E119" s="78"/>
      <c r="F119" s="78"/>
    </row>
    <row r="120" spans="2:7" s="16" customFormat="1" x14ac:dyDescent="0.25">
      <c r="B120" s="53">
        <v>3</v>
      </c>
      <c r="C120" s="56" t="s">
        <v>27</v>
      </c>
      <c r="D120" s="55" t="s">
        <v>36</v>
      </c>
      <c r="E120" s="78">
        <f t="shared" ref="E120:F120" si="18">E68</f>
        <v>2869.465927353664</v>
      </c>
      <c r="F120" s="78">
        <f t="shared" ca="1" si="18"/>
        <v>3313.0367069036911</v>
      </c>
    </row>
    <row r="121" spans="2:7" s="16" customFormat="1" ht="13.8" thickBot="1" x14ac:dyDescent="0.3">
      <c r="B121" s="1"/>
      <c r="C121" s="2"/>
      <c r="D121" s="2"/>
      <c r="E121" s="2"/>
      <c r="F121" s="2"/>
    </row>
    <row r="122" spans="2:7" s="16" customFormat="1" ht="13.8" thickBot="1" x14ac:dyDescent="0.3">
      <c r="B122" s="102" t="s">
        <v>39</v>
      </c>
      <c r="C122" s="103"/>
      <c r="D122" s="103"/>
      <c r="E122" s="103"/>
      <c r="F122" s="104"/>
    </row>
    <row r="123" spans="2:7" s="16" customFormat="1" x14ac:dyDescent="0.25">
      <c r="B123" s="44" t="s">
        <v>4</v>
      </c>
      <c r="C123" s="45" t="s">
        <v>13</v>
      </c>
      <c r="D123" s="46"/>
      <c r="E123" s="65" t="s">
        <v>44</v>
      </c>
      <c r="F123" s="6" t="s">
        <v>6</v>
      </c>
    </row>
    <row r="124" spans="2:7" s="16" customFormat="1" x14ac:dyDescent="0.25">
      <c r="B124" s="53">
        <v>1</v>
      </c>
      <c r="C124" s="54" t="s">
        <v>24</v>
      </c>
      <c r="D124" s="55" t="s">
        <v>36</v>
      </c>
      <c r="E124" s="78">
        <f t="shared" ref="E124:F125" si="19">E106+E112+E118</f>
        <v>138.059511550915</v>
      </c>
      <c r="F124" s="78">
        <f t="shared" ca="1" si="19"/>
        <v>202.69860326583233</v>
      </c>
      <c r="G124" s="57"/>
    </row>
    <row r="125" spans="2:7" s="16" customFormat="1" x14ac:dyDescent="0.25">
      <c r="B125" s="53">
        <v>2</v>
      </c>
      <c r="C125" s="56" t="s">
        <v>26</v>
      </c>
      <c r="D125" s="55" t="s">
        <v>36</v>
      </c>
      <c r="E125" s="78">
        <f t="shared" si="19"/>
        <v>766.66986213513974</v>
      </c>
      <c r="F125" s="78">
        <f t="shared" ca="1" si="19"/>
        <v>1028.670085052793</v>
      </c>
      <c r="G125" s="57"/>
    </row>
    <row r="126" spans="2:7" s="16" customFormat="1" x14ac:dyDescent="0.25">
      <c r="B126" s="53">
        <v>3</v>
      </c>
      <c r="C126" s="56" t="s">
        <v>27</v>
      </c>
      <c r="D126" s="55" t="s">
        <v>36</v>
      </c>
      <c r="E126" s="78">
        <f>E114+E120+E108</f>
        <v>4349.4630733221757</v>
      </c>
      <c r="F126" s="78">
        <f ca="1">F114+F120+F108</f>
        <v>5310.6401445691627</v>
      </c>
      <c r="G126" s="57"/>
    </row>
    <row r="127" spans="2:7" s="16" customFormat="1" ht="13.8" thickBot="1" x14ac:dyDescent="0.3">
      <c r="B127" s="1"/>
      <c r="C127" s="2"/>
      <c r="D127" s="1"/>
      <c r="E127" s="1"/>
      <c r="F127" s="58"/>
    </row>
    <row r="128" spans="2:7" s="16" customFormat="1" ht="13.8" thickBot="1" x14ac:dyDescent="0.3">
      <c r="B128" s="102" t="s">
        <v>40</v>
      </c>
      <c r="C128" s="103"/>
      <c r="D128" s="103"/>
      <c r="E128" s="103"/>
      <c r="F128" s="104"/>
    </row>
    <row r="129" spans="2:9" s="16" customFormat="1" x14ac:dyDescent="0.25">
      <c r="B129" s="44" t="s">
        <v>4</v>
      </c>
      <c r="C129" s="45" t="s">
        <v>13</v>
      </c>
      <c r="D129" s="46"/>
      <c r="E129" s="65" t="s">
        <v>44</v>
      </c>
      <c r="F129" s="6" t="s">
        <v>6</v>
      </c>
    </row>
    <row r="130" spans="2:9" s="16" customFormat="1" x14ac:dyDescent="0.25">
      <c r="B130" s="3">
        <v>1</v>
      </c>
      <c r="C130" s="59" t="s">
        <v>41</v>
      </c>
      <c r="D130" s="59"/>
      <c r="E130" s="79">
        <f>((E124*10^7)/(E78*1000))/12</f>
        <v>67.216391953340292</v>
      </c>
      <c r="F130" s="79">
        <f ca="1">((F124*10^7)/(F78*1000))/12</f>
        <v>94.177321863707391</v>
      </c>
      <c r="I130" s="60"/>
    </row>
    <row r="131" spans="2:9" s="16" customFormat="1" x14ac:dyDescent="0.25">
      <c r="B131" s="3">
        <v>2</v>
      </c>
      <c r="C131" s="59" t="s">
        <v>42</v>
      </c>
      <c r="D131" s="59"/>
      <c r="E131" s="79">
        <f t="shared" ref="E131:F132" si="20">(E125*10^7)/(E79*1000)/12</f>
        <v>218.70335565671201</v>
      </c>
      <c r="F131" s="79">
        <f t="shared" ca="1" si="20"/>
        <v>275.32610378621013</v>
      </c>
      <c r="I131" s="60"/>
    </row>
    <row r="132" spans="2:9" s="16" customFormat="1" ht="13.8" thickBot="1" x14ac:dyDescent="0.3">
      <c r="B132" s="7">
        <v>3</v>
      </c>
      <c r="C132" s="61" t="s">
        <v>43</v>
      </c>
      <c r="D132" s="61"/>
      <c r="E132" s="79">
        <f t="shared" si="20"/>
        <v>674.07701626945084</v>
      </c>
      <c r="F132" s="79">
        <f t="shared" ca="1" si="20"/>
        <v>767.24949572344815</v>
      </c>
      <c r="I132" s="60"/>
    </row>
    <row r="133" spans="2:9" s="16" customFormat="1" ht="13.8" thickBot="1" x14ac:dyDescent="0.3">
      <c r="B133" s="1"/>
      <c r="C133" s="2"/>
      <c r="D133" s="1"/>
      <c r="E133" s="1"/>
      <c r="F133" s="58"/>
    </row>
    <row r="134" spans="2:9" s="16" customFormat="1" ht="13.8" thickBot="1" x14ac:dyDescent="0.3">
      <c r="B134" s="102" t="s">
        <v>40</v>
      </c>
      <c r="C134" s="103"/>
      <c r="D134" s="103"/>
      <c r="E134" s="103"/>
      <c r="F134" s="104"/>
    </row>
    <row r="135" spans="2:9" s="16" customFormat="1" x14ac:dyDescent="0.25">
      <c r="B135" s="44" t="s">
        <v>4</v>
      </c>
      <c r="C135" s="45" t="s">
        <v>13</v>
      </c>
      <c r="D135" s="46"/>
      <c r="E135" s="65" t="s">
        <v>44</v>
      </c>
      <c r="F135" s="6" t="s">
        <v>6</v>
      </c>
      <c r="H135" s="23"/>
    </row>
    <row r="136" spans="2:9" s="16" customFormat="1" ht="14.4" x14ac:dyDescent="0.3">
      <c r="B136" s="3">
        <v>1</v>
      </c>
      <c r="C136" s="80" t="s">
        <v>47</v>
      </c>
      <c r="D136" s="59"/>
      <c r="E136" s="81">
        <f>E130/30/24</f>
        <v>9.335609993519485E-2</v>
      </c>
      <c r="F136" s="81">
        <f t="shared" ref="F136:F138" ca="1" si="21">F130/30/24</f>
        <v>0.13080183592181582</v>
      </c>
    </row>
    <row r="137" spans="2:9" s="16" customFormat="1" ht="14.4" x14ac:dyDescent="0.3">
      <c r="B137" s="3">
        <v>2</v>
      </c>
      <c r="C137" s="82" t="s">
        <v>45</v>
      </c>
      <c r="D137" s="59"/>
      <c r="E137" s="81">
        <f t="shared" ref="E137:E138" si="22">E131/30/24</f>
        <v>0.30375466063432222</v>
      </c>
      <c r="F137" s="81">
        <f t="shared" ca="1" si="21"/>
        <v>0.38239736636973626</v>
      </c>
    </row>
    <row r="138" spans="2:9" s="16" customFormat="1" ht="15" thickBot="1" x14ac:dyDescent="0.35">
      <c r="B138" s="7">
        <v>3</v>
      </c>
      <c r="C138" s="80" t="s">
        <v>46</v>
      </c>
      <c r="D138" s="61"/>
      <c r="E138" s="81">
        <f t="shared" si="22"/>
        <v>0.93621807815201497</v>
      </c>
      <c r="F138" s="81">
        <f t="shared" ca="1" si="21"/>
        <v>1.0656242996159002</v>
      </c>
    </row>
    <row r="139" spans="2:9" s="16" customFormat="1" x14ac:dyDescent="0.25">
      <c r="B139" s="2"/>
      <c r="C139" s="2"/>
      <c r="D139" s="2"/>
      <c r="E139" s="2"/>
      <c r="F139" s="2"/>
    </row>
    <row r="140" spans="2:9" s="16" customFormat="1" x14ac:dyDescent="0.25">
      <c r="B140" s="2"/>
      <c r="C140" s="2"/>
      <c r="D140" s="2"/>
      <c r="E140" s="2"/>
      <c r="F140" s="2"/>
    </row>
    <row r="141" spans="2:9" s="16" customFormat="1" x14ac:dyDescent="0.25">
      <c r="B141" s="2"/>
      <c r="C141" s="2"/>
      <c r="D141" s="2"/>
      <c r="E141" s="2"/>
      <c r="F141" s="2"/>
    </row>
    <row r="142" spans="2:9" s="16" customFormat="1" x14ac:dyDescent="0.25">
      <c r="B142" s="2"/>
      <c r="C142" s="2"/>
      <c r="D142" s="2"/>
      <c r="E142" s="2"/>
      <c r="F142" s="2"/>
    </row>
    <row r="143" spans="2:9" s="16" customFormat="1" x14ac:dyDescent="0.25">
      <c r="B143" s="2"/>
      <c r="C143" s="2"/>
      <c r="D143" s="2"/>
      <c r="E143" s="2"/>
      <c r="F143" s="2"/>
    </row>
    <row r="144" spans="2:9" s="16" customFormat="1" x14ac:dyDescent="0.25">
      <c r="B144" s="2"/>
      <c r="C144" s="2"/>
      <c r="D144" s="2"/>
      <c r="E144" s="2"/>
      <c r="F144" s="2"/>
    </row>
    <row r="145" spans="2:6" s="16" customFormat="1" x14ac:dyDescent="0.25">
      <c r="B145" s="2"/>
      <c r="C145" s="2"/>
      <c r="D145" s="2"/>
      <c r="E145" s="2"/>
      <c r="F145" s="2"/>
    </row>
    <row r="146" spans="2:6" s="16" customFormat="1" x14ac:dyDescent="0.25">
      <c r="B146" s="2"/>
      <c r="C146" s="2"/>
      <c r="D146" s="2"/>
      <c r="E146" s="2"/>
      <c r="F146" s="2"/>
    </row>
    <row r="147" spans="2:6" s="16" customFormat="1" x14ac:dyDescent="0.25">
      <c r="B147" s="2"/>
      <c r="C147" s="2"/>
      <c r="D147" s="2"/>
      <c r="E147" s="2"/>
      <c r="F147" s="2"/>
    </row>
    <row r="148" spans="2:6" s="16" customFormat="1" x14ac:dyDescent="0.25">
      <c r="B148" s="2"/>
      <c r="C148" s="2"/>
      <c r="D148" s="2"/>
      <c r="E148" s="2"/>
      <c r="F148" s="2"/>
    </row>
    <row r="149" spans="2:6" s="16" customFormat="1" x14ac:dyDescent="0.25">
      <c r="B149" s="24"/>
    </row>
    <row r="150" spans="2:6" s="16" customFormat="1" x14ac:dyDescent="0.25">
      <c r="B150" s="2"/>
      <c r="C150" s="2"/>
      <c r="D150" s="2"/>
      <c r="E150" s="2"/>
      <c r="F150" s="2"/>
    </row>
    <row r="151" spans="2:6" s="16" customFormat="1" x14ac:dyDescent="0.25">
      <c r="B151" s="2"/>
      <c r="C151" s="2"/>
      <c r="D151" s="2"/>
      <c r="E151" s="2"/>
      <c r="F151" s="2"/>
    </row>
    <row r="152" spans="2:6" s="16" customFormat="1" x14ac:dyDescent="0.25">
      <c r="B152" s="2"/>
      <c r="C152" s="2"/>
      <c r="D152" s="2"/>
      <c r="E152" s="2"/>
      <c r="F152" s="2"/>
    </row>
    <row r="153" spans="2:6" s="16" customFormat="1" x14ac:dyDescent="0.25">
      <c r="B153" s="2"/>
      <c r="C153" s="2"/>
      <c r="D153" s="2"/>
      <c r="E153" s="2"/>
      <c r="F153" s="2"/>
    </row>
    <row r="154" spans="2:6" s="16" customFormat="1" x14ac:dyDescent="0.25">
      <c r="B154" s="2"/>
      <c r="C154" s="2"/>
      <c r="D154" s="2"/>
      <c r="E154" s="2"/>
      <c r="F154" s="2"/>
    </row>
    <row r="155" spans="2:6" s="16" customFormat="1" x14ac:dyDescent="0.25">
      <c r="B155" s="2"/>
      <c r="C155" s="2"/>
      <c r="D155" s="2"/>
      <c r="E155" s="2"/>
      <c r="F155" s="2"/>
    </row>
    <row r="156" spans="2:6" s="16" customFormat="1" x14ac:dyDescent="0.25">
      <c r="B156" s="2"/>
      <c r="C156" s="2"/>
      <c r="D156" s="2"/>
      <c r="E156" s="2"/>
      <c r="F156" s="2"/>
    </row>
    <row r="157" spans="2:6" s="16" customFormat="1" x14ac:dyDescent="0.25">
      <c r="B157" s="2"/>
      <c r="C157" s="2"/>
      <c r="D157" s="2"/>
      <c r="E157" s="2"/>
      <c r="F157" s="2"/>
    </row>
    <row r="158" spans="2:6" s="16" customFormat="1" x14ac:dyDescent="0.25">
      <c r="B158" s="2"/>
      <c r="C158" s="2"/>
      <c r="D158" s="2"/>
      <c r="E158" s="2"/>
      <c r="F158" s="2"/>
    </row>
    <row r="159" spans="2:6" s="16" customFormat="1" x14ac:dyDescent="0.25">
      <c r="B159" s="2"/>
      <c r="C159" s="2"/>
      <c r="D159" s="2"/>
      <c r="E159" s="2"/>
      <c r="F159" s="2"/>
    </row>
    <row r="160" spans="2:6" s="16" customFormat="1" x14ac:dyDescent="0.25">
      <c r="B160" s="2"/>
      <c r="C160" s="2"/>
      <c r="D160" s="2"/>
      <c r="E160" s="2"/>
      <c r="F160" s="2"/>
    </row>
    <row r="161" spans="2:5" x14ac:dyDescent="0.25">
      <c r="B161" s="2"/>
    </row>
    <row r="163" spans="2:5" x14ac:dyDescent="0.25">
      <c r="B163" s="2"/>
    </row>
    <row r="164" spans="2:5" x14ac:dyDescent="0.25">
      <c r="B164" s="2"/>
    </row>
    <row r="165" spans="2:5" x14ac:dyDescent="0.25">
      <c r="B165" s="2"/>
    </row>
    <row r="166" spans="2:5" x14ac:dyDescent="0.25">
      <c r="B166" s="2"/>
    </row>
    <row r="167" spans="2:5" x14ac:dyDescent="0.25">
      <c r="B167" s="2"/>
    </row>
    <row r="173" spans="2:5" ht="27.75" customHeight="1" x14ac:dyDescent="0.25"/>
    <row r="175" spans="2:5" x14ac:dyDescent="0.25">
      <c r="D175" s="62"/>
      <c r="E175" s="41"/>
    </row>
    <row r="176" spans="2:5" x14ac:dyDescent="0.25">
      <c r="B176" s="2"/>
    </row>
    <row r="177" spans="2:2" x14ac:dyDescent="0.25">
      <c r="B177" s="2"/>
    </row>
    <row r="178" spans="2:2" x14ac:dyDescent="0.25">
      <c r="B178" s="2"/>
    </row>
    <row r="179" spans="2:2" x14ac:dyDescent="0.25">
      <c r="B179" s="2"/>
    </row>
    <row r="180" spans="2:2" x14ac:dyDescent="0.25">
      <c r="B180" s="2"/>
    </row>
    <row r="181" spans="2:2" x14ac:dyDescent="0.25">
      <c r="B181" s="2"/>
    </row>
    <row r="182" spans="2:2" x14ac:dyDescent="0.25">
      <c r="B182" s="2"/>
    </row>
    <row r="183" spans="2:2" x14ac:dyDescent="0.25">
      <c r="B183" s="2"/>
    </row>
    <row r="185" spans="2:2" x14ac:dyDescent="0.25">
      <c r="B185" s="2"/>
    </row>
    <row r="186" spans="2:2" x14ac:dyDescent="0.25">
      <c r="B186" s="2"/>
    </row>
    <row r="187" spans="2:2" x14ac:dyDescent="0.25">
      <c r="B187" s="2"/>
    </row>
    <row r="188" spans="2:2" x14ac:dyDescent="0.25">
      <c r="B188" s="2"/>
    </row>
    <row r="189" spans="2:2" x14ac:dyDescent="0.25">
      <c r="B189" s="2"/>
    </row>
    <row r="190" spans="2:2" x14ac:dyDescent="0.25">
      <c r="B190" s="2"/>
    </row>
    <row r="191" spans="2:2" x14ac:dyDescent="0.25">
      <c r="B191" s="2"/>
    </row>
    <row r="192" spans="2:2" x14ac:dyDescent="0.25">
      <c r="B192" s="2"/>
    </row>
    <row r="193" spans="2:6" x14ac:dyDescent="0.25">
      <c r="B193" s="2"/>
    </row>
    <row r="194" spans="2:6" x14ac:dyDescent="0.25">
      <c r="B194" s="2"/>
    </row>
    <row r="196" spans="2:6" x14ac:dyDescent="0.25">
      <c r="B196" s="63"/>
      <c r="C196" s="64"/>
      <c r="D196" s="64"/>
      <c r="E196" s="64"/>
      <c r="F196" s="64"/>
    </row>
  </sheetData>
  <mergeCells count="20">
    <mergeCell ref="B128:F128"/>
    <mergeCell ref="B134:F134"/>
    <mergeCell ref="B92:F92"/>
    <mergeCell ref="B98:F98"/>
    <mergeCell ref="B104:F104"/>
    <mergeCell ref="B110:F110"/>
    <mergeCell ref="B116:F116"/>
    <mergeCell ref="B122:F122"/>
    <mergeCell ref="B87:F87"/>
    <mergeCell ref="B2:F2"/>
    <mergeCell ref="B6:F6"/>
    <mergeCell ref="B10:F10"/>
    <mergeCell ref="B14:F14"/>
    <mergeCell ref="B18:F18"/>
    <mergeCell ref="B31:F31"/>
    <mergeCell ref="B44:F44"/>
    <mergeCell ref="B57:F57"/>
    <mergeCell ref="B70:F70"/>
    <mergeCell ref="B76:F76"/>
    <mergeCell ref="B83:F83"/>
  </mergeCells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SP_Wheeling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Koganti, Trinath</dc:creator>
  <cp:lastModifiedBy>Koganti, Trinath</cp:lastModifiedBy>
  <dcterms:created xsi:type="dcterms:W3CDTF">2025-11-19T06:54:13Z</dcterms:created>
  <dcterms:modified xsi:type="dcterms:W3CDTF">2025-12-16T07:21:36Z</dcterms:modified>
</cp:coreProperties>
</file>